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hnw365.sharepoint.com/teams/O365_G_KEBI/Shared Documents/General/2020/KE-13_Neural_Networks/"/>
    </mc:Choice>
  </mc:AlternateContent>
  <xr:revisionPtr revIDLastSave="3" documentId="13_ncr:1_{19DACC59-E26C-CE42-B37F-70AA0685B4BA}" xr6:coauthVersionLast="45" xr6:coauthVersionMax="45" xr10:uidLastSave="{DB30341C-7BF3-4646-A89F-72D477D00FA9}"/>
  <bookViews>
    <workbookView xWindow="28040" yWindow="460" windowWidth="41240" windowHeight="28340" activeTab="4" xr2:uid="{7D624085-AA78-8C47-AB1E-313C1AE0CD97}"/>
  </bookViews>
  <sheets>
    <sheet name="Forward Prop" sheetId="4" r:id="rId1"/>
    <sheet name="Forward Prop with Error" sheetId="5" r:id="rId2"/>
    <sheet name="Backprop (Output Layer) FIRST" sheetId="6" r:id="rId3"/>
    <sheet name="Backprop (Output Layer)" sheetId="3" r:id="rId4"/>
    <sheet name="Backprop (Hidden Layer)" sheetId="2" r:id="rId5"/>
    <sheet name="Total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6" l="1"/>
  <c r="H32" i="6" s="1"/>
  <c r="I32" i="6" s="1"/>
  <c r="J32" i="6" s="1"/>
  <c r="D10" i="6"/>
  <c r="D32" i="5"/>
  <c r="D10" i="5"/>
  <c r="D32" i="4"/>
  <c r="D10" i="4"/>
  <c r="H10" i="4" s="1"/>
  <c r="I10" i="4" s="1"/>
  <c r="J10" i="4" s="1"/>
  <c r="D32" i="3"/>
  <c r="D10" i="3"/>
  <c r="H10" i="3" s="1"/>
  <c r="I10" i="3" s="1"/>
  <c r="J10" i="3" s="1"/>
  <c r="D32" i="2"/>
  <c r="D10" i="2"/>
  <c r="G12" i="2" s="1"/>
  <c r="D32" i="1"/>
  <c r="D10" i="1"/>
  <c r="G12" i="1" s="1"/>
  <c r="H32" i="4" l="1"/>
  <c r="I32" i="4" s="1"/>
  <c r="J32" i="4" s="1"/>
  <c r="H32" i="3"/>
  <c r="I32" i="3" s="1"/>
  <c r="J32" i="3" s="1"/>
  <c r="H10" i="5"/>
  <c r="I10" i="5" s="1"/>
  <c r="J10" i="5" s="1"/>
  <c r="H10" i="1"/>
  <c r="I10" i="1" s="1"/>
  <c r="J10" i="1" s="1"/>
  <c r="Q12" i="1" s="1"/>
  <c r="H32" i="2"/>
  <c r="I32" i="2" s="1"/>
  <c r="J32" i="2" s="1"/>
  <c r="Q30" i="2" s="1"/>
  <c r="H10" i="6"/>
  <c r="I10" i="6" s="1"/>
  <c r="J10" i="6" s="1"/>
  <c r="Q12" i="6"/>
  <c r="R10" i="6"/>
  <c r="S10" i="6" s="1"/>
  <c r="T10" i="6" s="1"/>
  <c r="R32" i="6"/>
  <c r="S32" i="6" s="1"/>
  <c r="T32" i="6" s="1"/>
  <c r="H32" i="5"/>
  <c r="I32" i="5" s="1"/>
  <c r="J32" i="5" s="1"/>
  <c r="R10" i="4"/>
  <c r="S10" i="4" s="1"/>
  <c r="T10" i="4" s="1"/>
  <c r="R32" i="4"/>
  <c r="S32" i="4" s="1"/>
  <c r="T32" i="4" s="1"/>
  <c r="Q30" i="3"/>
  <c r="R32" i="3"/>
  <c r="S32" i="3" s="1"/>
  <c r="T32" i="3" s="1"/>
  <c r="Q12" i="3"/>
  <c r="R10" i="3"/>
  <c r="S10" i="3" s="1"/>
  <c r="T10" i="3" s="1"/>
  <c r="H10" i="2"/>
  <c r="I10" i="2" s="1"/>
  <c r="J10" i="2" s="1"/>
  <c r="H32" i="1"/>
  <c r="I32" i="1" s="1"/>
  <c r="J32" i="1" s="1"/>
  <c r="H31" i="2" l="1"/>
  <c r="R32" i="5"/>
  <c r="S32" i="5" s="1"/>
  <c r="T32" i="5" s="1"/>
  <c r="W32" i="5" s="1"/>
  <c r="H11" i="1"/>
  <c r="W32" i="6"/>
  <c r="T11" i="6"/>
  <c r="P12" i="6" s="1"/>
  <c r="P11" i="6" s="1"/>
  <c r="R11" i="6"/>
  <c r="W10" i="6"/>
  <c r="R10" i="5"/>
  <c r="S10" i="5" s="1"/>
  <c r="T10" i="5" s="1"/>
  <c r="W10" i="5" s="1"/>
  <c r="W21" i="5" s="1"/>
  <c r="W32" i="3"/>
  <c r="T31" i="3"/>
  <c r="R31" i="3"/>
  <c r="P30" i="3" s="1"/>
  <c r="P31" i="3" s="1"/>
  <c r="T11" i="3"/>
  <c r="W10" i="3"/>
  <c r="R11" i="3"/>
  <c r="H11" i="2"/>
  <c r="R10" i="2"/>
  <c r="S10" i="2" s="1"/>
  <c r="T10" i="2" s="1"/>
  <c r="Q12" i="2"/>
  <c r="R32" i="2"/>
  <c r="S32" i="2" s="1"/>
  <c r="T32" i="2" s="1"/>
  <c r="Q30" i="1"/>
  <c r="H31" i="1"/>
  <c r="R10" i="1"/>
  <c r="S10" i="1" s="1"/>
  <c r="T10" i="1" s="1"/>
  <c r="W10" i="1" s="1"/>
  <c r="R32" i="1"/>
  <c r="S32" i="1" s="1"/>
  <c r="T32" i="1" s="1"/>
  <c r="T31" i="1" s="1"/>
  <c r="W21" i="6" l="1"/>
  <c r="P25" i="3"/>
  <c r="P26" i="3" s="1"/>
  <c r="W21" i="3"/>
  <c r="Q20" i="3"/>
  <c r="Q21" i="3" s="1"/>
  <c r="P12" i="3"/>
  <c r="P11" i="3" s="1"/>
  <c r="W32" i="2"/>
  <c r="R31" i="2"/>
  <c r="T31" i="2"/>
  <c r="R11" i="2"/>
  <c r="T11" i="2"/>
  <c r="W10" i="2"/>
  <c r="W21" i="2" s="1"/>
  <c r="W32" i="1"/>
  <c r="W21" i="1" s="1"/>
  <c r="T11" i="1"/>
  <c r="R31" i="1"/>
  <c r="P30" i="1" s="1"/>
  <c r="P31" i="1" s="1"/>
  <c r="R11" i="1"/>
  <c r="P12" i="2" l="1"/>
  <c r="P11" i="2" s="1"/>
  <c r="L20" i="2"/>
  <c r="K20" i="2" s="1"/>
  <c r="L31" i="2"/>
  <c r="K31" i="2" s="1"/>
  <c r="P25" i="2"/>
  <c r="P26" i="2" s="1"/>
  <c r="Q20" i="2"/>
  <c r="Q21" i="2" s="1"/>
  <c r="L11" i="2"/>
  <c r="K11" i="2" s="1"/>
  <c r="J11" i="2" s="1"/>
  <c r="P30" i="2"/>
  <c r="P31" i="2" s="1"/>
  <c r="L27" i="2"/>
  <c r="K27" i="2" s="1"/>
  <c r="J31" i="2" s="1"/>
  <c r="P25" i="1"/>
  <c r="Q20" i="1"/>
  <c r="Q21" i="1" s="1"/>
  <c r="L27" i="1"/>
  <c r="K27" i="1" s="1"/>
  <c r="L31" i="1"/>
  <c r="K31" i="1" s="1"/>
  <c r="L11" i="1"/>
  <c r="K11" i="1" s="1"/>
  <c r="P26" i="1"/>
  <c r="L20" i="1"/>
  <c r="K20" i="1" s="1"/>
  <c r="P12" i="1"/>
  <c r="P11" i="1" s="1"/>
  <c r="F30" i="2" l="1"/>
  <c r="F31" i="2" s="1"/>
  <c r="G25" i="2"/>
  <c r="G26" i="2" s="1"/>
  <c r="F12" i="2"/>
  <c r="F11" i="2" s="1"/>
  <c r="H21" i="2"/>
  <c r="H22" i="2" s="1"/>
  <c r="J11" i="1"/>
  <c r="F12" i="1"/>
  <c r="F11" i="1" s="1"/>
  <c r="H21" i="1"/>
  <c r="H22" i="1" s="1"/>
  <c r="J31" i="1"/>
  <c r="G25" i="1" s="1"/>
  <c r="G26" i="1" l="1"/>
  <c r="F30" i="1"/>
  <c r="F31" i="1" s="1"/>
</calcChain>
</file>

<file path=xl/sharedStrings.xml><?xml version="1.0" encoding="utf-8"?>
<sst xmlns="http://schemas.openxmlformats.org/spreadsheetml/2006/main" count="154" uniqueCount="17">
  <si>
    <t>Sum Input</t>
  </si>
  <si>
    <t>Output</t>
  </si>
  <si>
    <t>w1</t>
  </si>
  <si>
    <t>w2</t>
  </si>
  <si>
    <t>w3</t>
  </si>
  <si>
    <t>w4</t>
  </si>
  <si>
    <t>w5</t>
  </si>
  <si>
    <t>w6</t>
  </si>
  <si>
    <t>w7</t>
  </si>
  <si>
    <t>w8</t>
  </si>
  <si>
    <t>Expected</t>
  </si>
  <si>
    <t>Error</t>
  </si>
  <si>
    <t>Sum Input: net</t>
  </si>
  <si>
    <t>Output: out</t>
  </si>
  <si>
    <t>Error Total</t>
  </si>
  <si>
    <t>Learning Rate: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</si>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</sst>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tif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tiff"/><Relationship Id="rId1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1.png"/><Relationship Id="rId15" Type="http://schemas.openxmlformats.org/officeDocument/2006/relationships/image" Target="../media/image15.png"/><Relationship Id="rId10" Type="http://schemas.openxmlformats.org/officeDocument/2006/relationships/image" Target="../media/image10.tiff"/><Relationship Id="rId4" Type="http://schemas.openxmlformats.org/officeDocument/2006/relationships/image" Target="../media/image5.png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85BEEC7-3636-7842-AD5B-9F54BC187171}"/>
            </a:ext>
          </a:extLst>
        </xdr:cNvPr>
        <xdr:cNvSpPr/>
      </xdr:nvSpPr>
      <xdr:spPr>
        <a:xfrm>
          <a:off x="1841500" y="23749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5B18C62-AF58-D64B-9E92-51E28D6AC82B}"/>
            </a:ext>
          </a:extLst>
        </xdr:cNvPr>
        <xdr:cNvSpPr/>
      </xdr:nvSpPr>
      <xdr:spPr>
        <a:xfrm>
          <a:off x="6794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E3ED20F-405E-8342-B4A6-E81BFA97DE84}"/>
            </a:ext>
          </a:extLst>
        </xdr:cNvPr>
        <xdr:cNvSpPr/>
      </xdr:nvSpPr>
      <xdr:spPr>
        <a:xfrm>
          <a:off x="15049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14A7480-54AA-6E4E-A929-EADFC832E5BD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6924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48FCE2A-736E-864F-BA12-97EF1E3D5AB3}"/>
            </a:ext>
          </a:extLst>
        </xdr:cNvPr>
        <xdr:cNvCxnSpPr>
          <a:stCxn id="3" idx="6"/>
          <a:endCxn id="4" idx="2"/>
        </xdr:cNvCxnSpPr>
      </xdr:nvCxnSpPr>
      <xdr:spPr>
        <a:xfrm>
          <a:off x="7429500" y="26924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3F473C0-D552-9145-A4D0-EFF47925789B}"/>
            </a:ext>
          </a:extLst>
        </xdr:cNvPr>
        <xdr:cNvSpPr/>
      </xdr:nvSpPr>
      <xdr:spPr>
        <a:xfrm>
          <a:off x="1841500" y="53721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DB3E5E8-B0FC-B24A-9F24-DD8F6713C7EB}"/>
            </a:ext>
          </a:extLst>
        </xdr:cNvPr>
        <xdr:cNvSpPr/>
      </xdr:nvSpPr>
      <xdr:spPr>
        <a:xfrm>
          <a:off x="6794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AD2434EB-C253-D148-A72C-B9AB6FD2DC24}"/>
            </a:ext>
          </a:extLst>
        </xdr:cNvPr>
        <xdr:cNvSpPr/>
      </xdr:nvSpPr>
      <xdr:spPr>
        <a:xfrm>
          <a:off x="15049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3388162-BFA6-B245-87E7-12DB4FD51411}"/>
            </a:ext>
          </a:extLst>
        </xdr:cNvPr>
        <xdr:cNvCxnSpPr>
          <a:stCxn id="7" idx="6"/>
          <a:endCxn id="8" idx="2"/>
        </xdr:cNvCxnSpPr>
      </xdr:nvCxnSpPr>
      <xdr:spPr>
        <a:xfrm>
          <a:off x="2476500" y="56896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F92CABC-D9EA-504E-B525-EC0AC355A850}"/>
            </a:ext>
          </a:extLst>
        </xdr:cNvPr>
        <xdr:cNvCxnSpPr>
          <a:cxnSpLocks/>
          <a:stCxn id="8" idx="6"/>
          <a:endCxn id="9" idx="2"/>
        </xdr:cNvCxnSpPr>
      </xdr:nvCxnSpPr>
      <xdr:spPr>
        <a:xfrm>
          <a:off x="7429500" y="56896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3298B74-6980-5C4C-9BD2-44F1B7FB3CFE}"/>
            </a:ext>
          </a:extLst>
        </xdr:cNvPr>
        <xdr:cNvCxnSpPr>
          <a:stCxn id="2" idx="5"/>
          <a:endCxn id="8" idx="1"/>
        </xdr:cNvCxnSpPr>
      </xdr:nvCxnSpPr>
      <xdr:spPr>
        <a:xfrm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BBFD57A-7847-3A46-92AA-E2857616C69A}"/>
            </a:ext>
          </a:extLst>
        </xdr:cNvPr>
        <xdr:cNvCxnSpPr>
          <a:stCxn id="7" idx="7"/>
          <a:endCxn id="3" idx="3"/>
        </xdr:cNvCxnSpPr>
      </xdr:nvCxnSpPr>
      <xdr:spPr>
        <a:xfrm flipV="1"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195F4C4-ACA6-B34C-8160-0B5DA30666B0}"/>
            </a:ext>
          </a:extLst>
        </xdr:cNvPr>
        <xdr:cNvCxnSpPr>
          <a:stCxn id="8" idx="7"/>
          <a:endCxn id="4" idx="3"/>
        </xdr:cNvCxnSpPr>
      </xdr:nvCxnSpPr>
      <xdr:spPr>
        <a:xfrm flipV="1"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6CBE7E96-9E69-764D-8961-597EA82316CE}"/>
            </a:ext>
          </a:extLst>
        </xdr:cNvPr>
        <xdr:cNvCxnSpPr>
          <a:stCxn id="3" idx="5"/>
          <a:endCxn id="9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1051C06-40AA-124F-B70D-E24F6F664552}"/>
            </a:ext>
          </a:extLst>
        </xdr:cNvPr>
        <xdr:cNvSpPr/>
      </xdr:nvSpPr>
      <xdr:spPr>
        <a:xfrm>
          <a:off x="6794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87187316-F07E-5D4D-A32E-8D2FA0CF88B3}"/>
            </a:ext>
          </a:extLst>
        </xdr:cNvPr>
        <xdr:cNvSpPr/>
      </xdr:nvSpPr>
      <xdr:spPr>
        <a:xfrm>
          <a:off x="15049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20685E34-5825-8A4E-8B81-5BE605A4EBDC}"/>
            </a:ext>
          </a:extLst>
        </xdr:cNvPr>
        <xdr:cNvCxnSpPr>
          <a:stCxn id="16" idx="0"/>
          <a:endCxn id="3" idx="4"/>
        </xdr:cNvCxnSpPr>
      </xdr:nvCxnSpPr>
      <xdr:spPr>
        <a:xfrm flipV="1">
          <a:off x="7112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B81ACCF6-2060-524E-BB53-801AE5F5D1DC}"/>
            </a:ext>
          </a:extLst>
        </xdr:cNvPr>
        <xdr:cNvCxnSpPr>
          <a:stCxn id="16" idx="4"/>
          <a:endCxn id="8" idx="0"/>
        </xdr:cNvCxnSpPr>
      </xdr:nvCxnSpPr>
      <xdr:spPr>
        <a:xfrm>
          <a:off x="7112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64DA233-C1EF-0543-8875-877A7EE7D0DB}"/>
            </a:ext>
          </a:extLst>
        </xdr:cNvPr>
        <xdr:cNvCxnSpPr>
          <a:stCxn id="17" idx="4"/>
          <a:endCxn id="9" idx="0"/>
        </xdr:cNvCxnSpPr>
      </xdr:nvCxnSpPr>
      <xdr:spPr>
        <a:xfrm>
          <a:off x="15367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40975986-941E-8140-AA48-A3A2D172A641}"/>
            </a:ext>
          </a:extLst>
        </xdr:cNvPr>
        <xdr:cNvCxnSpPr>
          <a:stCxn id="17" idx="0"/>
          <a:endCxn id="4" idx="4"/>
        </xdr:cNvCxnSpPr>
      </xdr:nvCxnSpPr>
      <xdr:spPr>
        <a:xfrm flipV="1">
          <a:off x="15367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596900</xdr:colOff>
      <xdr:row>4</xdr:row>
      <xdr:rowOff>0</xdr:rowOff>
    </xdr:from>
    <xdr:to>
      <xdr:col>9</xdr:col>
      <xdr:colOff>812800</xdr:colOff>
      <xdr:row>6</xdr:row>
      <xdr:rowOff>127000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F8E85D7B-051A-0A4F-9392-DD7F509F43C1}"/>
            </a:ext>
          </a:extLst>
        </xdr:cNvPr>
        <xdr:cNvGrpSpPr/>
      </xdr:nvGrpSpPr>
      <xdr:grpSpPr>
        <a:xfrm>
          <a:off x="6398795" y="802105"/>
          <a:ext cx="1873584" cy="528053"/>
          <a:chOff x="3556000" y="203200"/>
          <a:chExt cx="1866900" cy="533400"/>
        </a:xfrm>
      </xdr:grpSpPr>
      <xdr:sp macro="" textlink="">
        <xdr:nvSpPr>
          <xdr:cNvPr id="35" name="Rectangular Callout 34">
            <a:extLst>
              <a:ext uri="{FF2B5EF4-FFF2-40B4-BE49-F238E27FC236}">
                <a16:creationId xmlns:a16="http://schemas.microsoft.com/office/drawing/2014/main" id="{6BF4456D-FC48-894A-8E51-7DBE863F64AD}"/>
              </a:ext>
            </a:extLst>
          </xdr:cNvPr>
          <xdr:cNvSpPr/>
        </xdr:nvSpPr>
        <xdr:spPr>
          <a:xfrm>
            <a:off x="3556000" y="203200"/>
            <a:ext cx="1866900" cy="533400"/>
          </a:xfrm>
          <a:prstGeom prst="wedgeRectCallout">
            <a:avLst>
              <a:gd name="adj1" fmla="val -18660"/>
              <a:gd name="adj2" fmla="val 131548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BC20CEDB-733F-D540-A4E6-CFC072D3627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1740" b="17391"/>
          <a:stretch/>
        </xdr:blipFill>
        <xdr:spPr>
          <a:xfrm>
            <a:off x="3708400" y="254000"/>
            <a:ext cx="1600200" cy="355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609BCFF-9C59-F144-8902-A552E6BC7662}"/>
            </a:ext>
          </a:extLst>
        </xdr:cNvPr>
        <xdr:cNvSpPr/>
      </xdr:nvSpPr>
      <xdr:spPr>
        <a:xfrm>
          <a:off x="1841500" y="23749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7A67B02-49DB-8C49-B30F-91FD26DF3F95}"/>
            </a:ext>
          </a:extLst>
        </xdr:cNvPr>
        <xdr:cNvSpPr/>
      </xdr:nvSpPr>
      <xdr:spPr>
        <a:xfrm>
          <a:off x="6794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5F5CB85-DA96-C641-BCF0-6CD635B6F065}"/>
            </a:ext>
          </a:extLst>
        </xdr:cNvPr>
        <xdr:cNvSpPr/>
      </xdr:nvSpPr>
      <xdr:spPr>
        <a:xfrm>
          <a:off x="15049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8949DB7-8C94-1341-AB02-0DF558925500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6924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0938E4E-30C1-D54E-A704-595EB8FE3D9F}"/>
            </a:ext>
          </a:extLst>
        </xdr:cNvPr>
        <xdr:cNvCxnSpPr>
          <a:stCxn id="3" idx="6"/>
          <a:endCxn id="4" idx="2"/>
        </xdr:cNvCxnSpPr>
      </xdr:nvCxnSpPr>
      <xdr:spPr>
        <a:xfrm>
          <a:off x="7429500" y="26924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224239D-D6F1-3D44-AF52-F4E7B0C3C808}"/>
            </a:ext>
          </a:extLst>
        </xdr:cNvPr>
        <xdr:cNvSpPr/>
      </xdr:nvSpPr>
      <xdr:spPr>
        <a:xfrm>
          <a:off x="1841500" y="53721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273BD12-E634-1543-800A-34B78D18D6AB}"/>
            </a:ext>
          </a:extLst>
        </xdr:cNvPr>
        <xdr:cNvSpPr/>
      </xdr:nvSpPr>
      <xdr:spPr>
        <a:xfrm>
          <a:off x="6794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F0F647-858C-7F4E-84DB-C3FA6203BD26}"/>
            </a:ext>
          </a:extLst>
        </xdr:cNvPr>
        <xdr:cNvSpPr/>
      </xdr:nvSpPr>
      <xdr:spPr>
        <a:xfrm>
          <a:off x="15049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6B5B5D9-540B-954F-934B-A461923D60FF}"/>
            </a:ext>
          </a:extLst>
        </xdr:cNvPr>
        <xdr:cNvCxnSpPr>
          <a:stCxn id="7" idx="6"/>
          <a:endCxn id="8" idx="2"/>
        </xdr:cNvCxnSpPr>
      </xdr:nvCxnSpPr>
      <xdr:spPr>
        <a:xfrm>
          <a:off x="2476500" y="56896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EFD6CAC-1300-754F-A3A8-B526B901A223}"/>
            </a:ext>
          </a:extLst>
        </xdr:cNvPr>
        <xdr:cNvCxnSpPr>
          <a:cxnSpLocks/>
          <a:stCxn id="8" idx="6"/>
          <a:endCxn id="9" idx="2"/>
        </xdr:cNvCxnSpPr>
      </xdr:nvCxnSpPr>
      <xdr:spPr>
        <a:xfrm>
          <a:off x="7429500" y="56896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52C4C81D-A13E-4A41-A841-F934B699CA8F}"/>
            </a:ext>
          </a:extLst>
        </xdr:cNvPr>
        <xdr:cNvCxnSpPr>
          <a:stCxn id="2" idx="5"/>
          <a:endCxn id="8" idx="1"/>
        </xdr:cNvCxnSpPr>
      </xdr:nvCxnSpPr>
      <xdr:spPr>
        <a:xfrm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0DD319F-F790-164D-9F40-A9C476B413A7}"/>
            </a:ext>
          </a:extLst>
        </xdr:cNvPr>
        <xdr:cNvCxnSpPr>
          <a:stCxn id="7" idx="7"/>
          <a:endCxn id="3" idx="3"/>
        </xdr:cNvCxnSpPr>
      </xdr:nvCxnSpPr>
      <xdr:spPr>
        <a:xfrm flipV="1"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2EAC97F-EC74-2E43-A58D-51AAE42B77B0}"/>
            </a:ext>
          </a:extLst>
        </xdr:cNvPr>
        <xdr:cNvCxnSpPr>
          <a:stCxn id="8" idx="7"/>
          <a:endCxn id="4" idx="3"/>
        </xdr:cNvCxnSpPr>
      </xdr:nvCxnSpPr>
      <xdr:spPr>
        <a:xfrm flipV="1"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A5DD24-44DF-3D4E-8B94-87B6A6F85AD0}"/>
            </a:ext>
          </a:extLst>
        </xdr:cNvPr>
        <xdr:cNvCxnSpPr>
          <a:stCxn id="3" idx="5"/>
          <a:endCxn id="9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72FE0C-4F84-574D-ADFA-676C772B2D43}"/>
            </a:ext>
          </a:extLst>
        </xdr:cNvPr>
        <xdr:cNvSpPr/>
      </xdr:nvSpPr>
      <xdr:spPr>
        <a:xfrm>
          <a:off x="6794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552CE5B9-A9FD-2B4A-A733-8818FE6CF36D}"/>
            </a:ext>
          </a:extLst>
        </xdr:cNvPr>
        <xdr:cNvSpPr/>
      </xdr:nvSpPr>
      <xdr:spPr>
        <a:xfrm>
          <a:off x="15049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6D1D8C7-A949-0245-BA0B-723A0220F7A7}"/>
            </a:ext>
          </a:extLst>
        </xdr:cNvPr>
        <xdr:cNvCxnSpPr>
          <a:stCxn id="16" idx="0"/>
          <a:endCxn id="3" idx="4"/>
        </xdr:cNvCxnSpPr>
      </xdr:nvCxnSpPr>
      <xdr:spPr>
        <a:xfrm flipV="1">
          <a:off x="7112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8D9379B-60B2-0A44-9D2B-5ED048D23FAA}"/>
            </a:ext>
          </a:extLst>
        </xdr:cNvPr>
        <xdr:cNvCxnSpPr>
          <a:stCxn id="16" idx="4"/>
          <a:endCxn id="8" idx="0"/>
        </xdr:cNvCxnSpPr>
      </xdr:nvCxnSpPr>
      <xdr:spPr>
        <a:xfrm>
          <a:off x="7112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6E206069-69B1-DC4C-8849-A7971DA95136}"/>
            </a:ext>
          </a:extLst>
        </xdr:cNvPr>
        <xdr:cNvCxnSpPr>
          <a:stCxn id="17" idx="4"/>
          <a:endCxn id="9" idx="0"/>
        </xdr:cNvCxnSpPr>
      </xdr:nvCxnSpPr>
      <xdr:spPr>
        <a:xfrm>
          <a:off x="15367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36B09CB-70BE-9F4F-B58F-C15D80A696D1}"/>
            </a:ext>
          </a:extLst>
        </xdr:cNvPr>
        <xdr:cNvCxnSpPr>
          <a:stCxn id="17" idx="0"/>
          <a:endCxn id="4" idx="4"/>
        </xdr:cNvCxnSpPr>
      </xdr:nvCxnSpPr>
      <xdr:spPr>
        <a:xfrm flipV="1">
          <a:off x="15367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622300</xdr:colOff>
      <xdr:row>4</xdr:row>
      <xdr:rowOff>76200</xdr:rowOff>
    </xdr:from>
    <xdr:to>
      <xdr:col>25</xdr:col>
      <xdr:colOff>63500</xdr:colOff>
      <xdr:row>7</xdr:row>
      <xdr:rowOff>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9ECFD125-9B04-3F40-93A2-E3AFCD43E2EB}"/>
            </a:ext>
          </a:extLst>
        </xdr:cNvPr>
        <xdr:cNvGrpSpPr/>
      </xdr:nvGrpSpPr>
      <xdr:grpSpPr>
        <a:xfrm>
          <a:off x="18046700" y="889000"/>
          <a:ext cx="2760133" cy="533400"/>
          <a:chOff x="14935200" y="469900"/>
          <a:chExt cx="2743200" cy="533400"/>
        </a:xfrm>
      </xdr:grpSpPr>
      <xdr:sp macro="" textlink="">
        <xdr:nvSpPr>
          <xdr:cNvPr id="23" name="Rectangular Callout 22">
            <a:extLst>
              <a:ext uri="{FF2B5EF4-FFF2-40B4-BE49-F238E27FC236}">
                <a16:creationId xmlns:a16="http://schemas.microsoft.com/office/drawing/2014/main" id="{CB190361-F597-C043-ACF1-360C3636DBF8}"/>
              </a:ext>
            </a:extLst>
          </xdr:cNvPr>
          <xdr:cNvSpPr/>
        </xdr:nvSpPr>
        <xdr:spPr>
          <a:xfrm>
            <a:off x="14935200" y="469900"/>
            <a:ext cx="2743200" cy="533400"/>
          </a:xfrm>
          <a:prstGeom prst="wedgeRectCallout">
            <a:avLst>
              <a:gd name="adj1" fmla="val -25463"/>
              <a:gd name="adj2" fmla="val 83929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4418290-43E0-BF4C-991D-0315426E4D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9512" b="14634"/>
          <a:stretch/>
        </xdr:blipFill>
        <xdr:spPr>
          <a:xfrm>
            <a:off x="14998700" y="584200"/>
            <a:ext cx="2514600" cy="3429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596900</xdr:colOff>
      <xdr:row>4</xdr:row>
      <xdr:rowOff>0</xdr:rowOff>
    </xdr:from>
    <xdr:to>
      <xdr:col>9</xdr:col>
      <xdr:colOff>812800</xdr:colOff>
      <xdr:row>6</xdr:row>
      <xdr:rowOff>127000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240FBB9F-3009-C740-B912-4B3603124724}"/>
            </a:ext>
          </a:extLst>
        </xdr:cNvPr>
        <xdr:cNvGrpSpPr/>
      </xdr:nvGrpSpPr>
      <xdr:grpSpPr>
        <a:xfrm>
          <a:off x="6405033" y="812800"/>
          <a:ext cx="1875367" cy="533400"/>
          <a:chOff x="3556000" y="203200"/>
          <a:chExt cx="1866900" cy="533400"/>
        </a:xfrm>
      </xdr:grpSpPr>
      <xdr:sp macro="" textlink="">
        <xdr:nvSpPr>
          <xdr:cNvPr id="26" name="Rectangular Callout 25">
            <a:extLst>
              <a:ext uri="{FF2B5EF4-FFF2-40B4-BE49-F238E27FC236}">
                <a16:creationId xmlns:a16="http://schemas.microsoft.com/office/drawing/2014/main" id="{970A68D5-C9DC-FE40-925D-5E55677AB174}"/>
              </a:ext>
            </a:extLst>
          </xdr:cNvPr>
          <xdr:cNvSpPr/>
        </xdr:nvSpPr>
        <xdr:spPr>
          <a:xfrm>
            <a:off x="3556000" y="203200"/>
            <a:ext cx="1866900" cy="533400"/>
          </a:xfrm>
          <a:prstGeom prst="wedgeRectCallout">
            <a:avLst>
              <a:gd name="adj1" fmla="val -18660"/>
              <a:gd name="adj2" fmla="val 131548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64C94E09-470B-2F4A-A2B1-FB5E6D1E7C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21740" b="17391"/>
          <a:stretch/>
        </xdr:blipFill>
        <xdr:spPr>
          <a:xfrm>
            <a:off x="3708400" y="254000"/>
            <a:ext cx="1600200" cy="3556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57A05E1-D4D5-C84C-A385-31A05A21C831}"/>
            </a:ext>
          </a:extLst>
        </xdr:cNvPr>
        <xdr:cNvSpPr/>
      </xdr:nvSpPr>
      <xdr:spPr>
        <a:xfrm>
          <a:off x="1841500" y="23749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07C4DB2-D95E-CE40-8433-2062D8418C16}"/>
            </a:ext>
          </a:extLst>
        </xdr:cNvPr>
        <xdr:cNvSpPr/>
      </xdr:nvSpPr>
      <xdr:spPr>
        <a:xfrm>
          <a:off x="6794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DD89AE1-FCBF-784D-9E44-7B37F1C47353}"/>
            </a:ext>
          </a:extLst>
        </xdr:cNvPr>
        <xdr:cNvSpPr/>
      </xdr:nvSpPr>
      <xdr:spPr>
        <a:xfrm>
          <a:off x="15049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F2D97D-65E1-1843-BE68-201900616967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6924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37FDD38-5937-2345-88E9-3962EBC7EDF2}"/>
            </a:ext>
          </a:extLst>
        </xdr:cNvPr>
        <xdr:cNvCxnSpPr>
          <a:stCxn id="3" idx="6"/>
          <a:endCxn id="4" idx="2"/>
        </xdr:cNvCxnSpPr>
      </xdr:nvCxnSpPr>
      <xdr:spPr>
        <a:xfrm>
          <a:off x="7429500" y="26924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14964CBB-3C96-E746-AB82-A2FE348E57AE}"/>
            </a:ext>
          </a:extLst>
        </xdr:cNvPr>
        <xdr:cNvSpPr/>
      </xdr:nvSpPr>
      <xdr:spPr>
        <a:xfrm>
          <a:off x="1841500" y="53721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DB5C64B-3BED-814D-9623-CC100E3BA036}"/>
            </a:ext>
          </a:extLst>
        </xdr:cNvPr>
        <xdr:cNvSpPr/>
      </xdr:nvSpPr>
      <xdr:spPr>
        <a:xfrm>
          <a:off x="6794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56CC2D9-43C1-9B4F-A367-D45951781E20}"/>
            </a:ext>
          </a:extLst>
        </xdr:cNvPr>
        <xdr:cNvSpPr/>
      </xdr:nvSpPr>
      <xdr:spPr>
        <a:xfrm>
          <a:off x="15049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8102686-2DEE-9F4D-88F9-8A6B1E647066}"/>
            </a:ext>
          </a:extLst>
        </xdr:cNvPr>
        <xdr:cNvCxnSpPr>
          <a:stCxn id="7" idx="6"/>
          <a:endCxn id="8" idx="2"/>
        </xdr:cNvCxnSpPr>
      </xdr:nvCxnSpPr>
      <xdr:spPr>
        <a:xfrm>
          <a:off x="2476500" y="56896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5281C9DF-FFB1-5947-A179-AECBD3B05D86}"/>
            </a:ext>
          </a:extLst>
        </xdr:cNvPr>
        <xdr:cNvCxnSpPr>
          <a:cxnSpLocks/>
          <a:stCxn id="8" idx="6"/>
          <a:endCxn id="9" idx="2"/>
        </xdr:cNvCxnSpPr>
      </xdr:nvCxnSpPr>
      <xdr:spPr>
        <a:xfrm>
          <a:off x="7429500" y="56896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4BBF89D-D0E5-E648-84F3-62C300DEC220}"/>
            </a:ext>
          </a:extLst>
        </xdr:cNvPr>
        <xdr:cNvCxnSpPr>
          <a:stCxn id="2" idx="5"/>
          <a:endCxn id="8" idx="1"/>
        </xdr:cNvCxnSpPr>
      </xdr:nvCxnSpPr>
      <xdr:spPr>
        <a:xfrm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1FFB23C-846F-844A-B1F7-46D606CB0CB1}"/>
            </a:ext>
          </a:extLst>
        </xdr:cNvPr>
        <xdr:cNvCxnSpPr>
          <a:stCxn id="7" idx="7"/>
          <a:endCxn id="3" idx="3"/>
        </xdr:cNvCxnSpPr>
      </xdr:nvCxnSpPr>
      <xdr:spPr>
        <a:xfrm flipV="1"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77A59155-38C0-074A-B227-B1182DD9AE7E}"/>
            </a:ext>
          </a:extLst>
        </xdr:cNvPr>
        <xdr:cNvCxnSpPr>
          <a:stCxn id="8" idx="7"/>
          <a:endCxn id="4" idx="3"/>
        </xdr:cNvCxnSpPr>
      </xdr:nvCxnSpPr>
      <xdr:spPr>
        <a:xfrm flipV="1"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B421DA2C-7524-D741-95F1-1869F53B2053}"/>
            </a:ext>
          </a:extLst>
        </xdr:cNvPr>
        <xdr:cNvCxnSpPr>
          <a:stCxn id="3" idx="5"/>
          <a:endCxn id="9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67FE3B79-46C1-B14B-B4EC-AA10A1527565}"/>
            </a:ext>
          </a:extLst>
        </xdr:cNvPr>
        <xdr:cNvSpPr/>
      </xdr:nvSpPr>
      <xdr:spPr>
        <a:xfrm>
          <a:off x="6794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00311AF-AF5B-8545-8DD4-A7C6C7F72D89}"/>
            </a:ext>
          </a:extLst>
        </xdr:cNvPr>
        <xdr:cNvSpPr/>
      </xdr:nvSpPr>
      <xdr:spPr>
        <a:xfrm>
          <a:off x="15049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4F8571A7-9322-FF4F-94E1-AACAB5931B4B}"/>
            </a:ext>
          </a:extLst>
        </xdr:cNvPr>
        <xdr:cNvCxnSpPr>
          <a:stCxn id="16" idx="0"/>
          <a:endCxn id="3" idx="4"/>
        </xdr:cNvCxnSpPr>
      </xdr:nvCxnSpPr>
      <xdr:spPr>
        <a:xfrm flipV="1">
          <a:off x="7112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558AB0B-6334-0047-8E38-FFAAF4F354B9}"/>
            </a:ext>
          </a:extLst>
        </xdr:cNvPr>
        <xdr:cNvCxnSpPr>
          <a:stCxn id="16" idx="4"/>
          <a:endCxn id="8" idx="0"/>
        </xdr:cNvCxnSpPr>
      </xdr:nvCxnSpPr>
      <xdr:spPr>
        <a:xfrm>
          <a:off x="7112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2E390A0-83AF-6C44-A240-484698675D62}"/>
            </a:ext>
          </a:extLst>
        </xdr:cNvPr>
        <xdr:cNvCxnSpPr>
          <a:stCxn id="17" idx="4"/>
          <a:endCxn id="9" idx="0"/>
        </xdr:cNvCxnSpPr>
      </xdr:nvCxnSpPr>
      <xdr:spPr>
        <a:xfrm>
          <a:off x="15367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DF9A322-E7BA-D94E-9039-797B734EFD40}"/>
            </a:ext>
          </a:extLst>
        </xdr:cNvPr>
        <xdr:cNvCxnSpPr>
          <a:stCxn id="17" idx="0"/>
          <a:endCxn id="4" idx="4"/>
        </xdr:cNvCxnSpPr>
      </xdr:nvCxnSpPr>
      <xdr:spPr>
        <a:xfrm flipV="1">
          <a:off x="15367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457200</xdr:colOff>
      <xdr:row>12</xdr:row>
      <xdr:rowOff>0</xdr:rowOff>
    </xdr:from>
    <xdr:to>
      <xdr:col>22</xdr:col>
      <xdr:colOff>723900</xdr:colOff>
      <xdr:row>14</xdr:row>
      <xdr:rowOff>127000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A4EEE50A-E797-E944-87CC-0EF2CB4EA834}"/>
            </a:ext>
          </a:extLst>
        </xdr:cNvPr>
        <xdr:cNvGrpSpPr/>
      </xdr:nvGrpSpPr>
      <xdr:grpSpPr>
        <a:xfrm>
          <a:off x="16141700" y="2438400"/>
          <a:ext cx="2743200" cy="533400"/>
          <a:chOff x="11455400" y="4419600"/>
          <a:chExt cx="2743200" cy="533400"/>
        </a:xfrm>
      </xdr:grpSpPr>
      <xdr:sp macro="" textlink="">
        <xdr:nvSpPr>
          <xdr:cNvPr id="23" name="Rectangular Callout 22">
            <a:extLst>
              <a:ext uri="{FF2B5EF4-FFF2-40B4-BE49-F238E27FC236}">
                <a16:creationId xmlns:a16="http://schemas.microsoft.com/office/drawing/2014/main" id="{CC7FE4E4-A084-6B4E-9C51-B8D595413B5A}"/>
              </a:ext>
            </a:extLst>
          </xdr:cNvPr>
          <xdr:cNvSpPr/>
        </xdr:nvSpPr>
        <xdr:spPr>
          <a:xfrm>
            <a:off x="11455400" y="4419600"/>
            <a:ext cx="2743200" cy="533400"/>
          </a:xfrm>
          <a:prstGeom prst="wedgeRectCallout">
            <a:avLst>
              <a:gd name="adj1" fmla="val -39815"/>
              <a:gd name="adj2" fmla="val -87500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F7415D2-793F-A340-8CEF-11856A222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06200" y="4445000"/>
            <a:ext cx="2654300" cy="469900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622300</xdr:colOff>
      <xdr:row>4</xdr:row>
      <xdr:rowOff>76200</xdr:rowOff>
    </xdr:from>
    <xdr:to>
      <xdr:col>25</xdr:col>
      <xdr:colOff>63500</xdr:colOff>
      <xdr:row>7</xdr:row>
      <xdr:rowOff>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6DA6BB44-C59D-7A4F-ADE2-36D76914654A}"/>
            </a:ext>
          </a:extLst>
        </xdr:cNvPr>
        <xdr:cNvGrpSpPr/>
      </xdr:nvGrpSpPr>
      <xdr:grpSpPr>
        <a:xfrm>
          <a:off x="17957800" y="889000"/>
          <a:ext cx="2743200" cy="533400"/>
          <a:chOff x="14935200" y="469900"/>
          <a:chExt cx="2743200" cy="533400"/>
        </a:xfrm>
      </xdr:grpSpPr>
      <xdr:sp macro="" textlink="">
        <xdr:nvSpPr>
          <xdr:cNvPr id="26" name="Rectangular Callout 25">
            <a:extLst>
              <a:ext uri="{FF2B5EF4-FFF2-40B4-BE49-F238E27FC236}">
                <a16:creationId xmlns:a16="http://schemas.microsoft.com/office/drawing/2014/main" id="{3F04A095-9F7D-4543-95EC-F265695A6875}"/>
              </a:ext>
            </a:extLst>
          </xdr:cNvPr>
          <xdr:cNvSpPr/>
        </xdr:nvSpPr>
        <xdr:spPr>
          <a:xfrm>
            <a:off x="14935200" y="469900"/>
            <a:ext cx="2743200" cy="533400"/>
          </a:xfrm>
          <a:prstGeom prst="wedgeRectCallout">
            <a:avLst>
              <a:gd name="adj1" fmla="val -25463"/>
              <a:gd name="adj2" fmla="val 83929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A62C0FDC-E38F-514B-A6B5-BC9FBF9AA7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512" b="14634"/>
          <a:stretch/>
        </xdr:blipFill>
        <xdr:spPr>
          <a:xfrm>
            <a:off x="14998700" y="584200"/>
            <a:ext cx="2514600" cy="34290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673100</xdr:colOff>
      <xdr:row>16</xdr:row>
      <xdr:rowOff>25400</xdr:rowOff>
    </xdr:from>
    <xdr:to>
      <xdr:col>22</xdr:col>
      <xdr:colOff>114300</xdr:colOff>
      <xdr:row>18</xdr:row>
      <xdr:rowOff>152400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5590781-3F42-1746-9B8B-7E3711184999}"/>
            </a:ext>
          </a:extLst>
        </xdr:cNvPr>
        <xdr:cNvGrpSpPr/>
      </xdr:nvGrpSpPr>
      <xdr:grpSpPr>
        <a:xfrm>
          <a:off x="15532100" y="3276600"/>
          <a:ext cx="2743200" cy="533400"/>
          <a:chOff x="10617200" y="2590800"/>
          <a:chExt cx="2743200" cy="533400"/>
        </a:xfrm>
      </xdr:grpSpPr>
      <xdr:sp macro="" textlink="">
        <xdr:nvSpPr>
          <xdr:cNvPr id="29" name="Rectangular Callout 28">
            <a:extLst>
              <a:ext uri="{FF2B5EF4-FFF2-40B4-BE49-F238E27FC236}">
                <a16:creationId xmlns:a16="http://schemas.microsoft.com/office/drawing/2014/main" id="{D33068F6-A988-974F-9BF8-79B59975F2F0}"/>
              </a:ext>
            </a:extLst>
          </xdr:cNvPr>
          <xdr:cNvSpPr/>
        </xdr:nvSpPr>
        <xdr:spPr>
          <a:xfrm>
            <a:off x="10617200" y="2590800"/>
            <a:ext cx="2743200" cy="533400"/>
          </a:xfrm>
          <a:prstGeom prst="wedgeRectCallout">
            <a:avLst>
              <a:gd name="adj1" fmla="val -81945"/>
              <a:gd name="adj2" fmla="val -23988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7210BDBB-2B0B-3F48-B5D9-E777CCB3BF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807700" y="2679700"/>
            <a:ext cx="2324100" cy="4191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558800</xdr:colOff>
      <xdr:row>4</xdr:row>
      <xdr:rowOff>76200</xdr:rowOff>
    </xdr:from>
    <xdr:to>
      <xdr:col>19</xdr:col>
      <xdr:colOff>0</xdr:colOff>
      <xdr:row>7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7B29E54-8285-4C4C-B88D-E21C85369793}"/>
            </a:ext>
          </a:extLst>
        </xdr:cNvPr>
        <xdr:cNvGrpSpPr/>
      </xdr:nvGrpSpPr>
      <xdr:grpSpPr>
        <a:xfrm>
          <a:off x="12941300" y="889000"/>
          <a:ext cx="2743200" cy="533400"/>
          <a:chOff x="9029700" y="317500"/>
          <a:chExt cx="2743200" cy="533400"/>
        </a:xfrm>
        <a:solidFill>
          <a:schemeClr val="accent2">
            <a:lumMod val="20000"/>
            <a:lumOff val="80000"/>
          </a:schemeClr>
        </a:solidFill>
      </xdr:grpSpPr>
      <xdr:sp macro="" textlink="">
        <xdr:nvSpPr>
          <xdr:cNvPr id="32" name="Rectangular Callout 31">
            <a:extLst>
              <a:ext uri="{FF2B5EF4-FFF2-40B4-BE49-F238E27FC236}">
                <a16:creationId xmlns:a16="http://schemas.microsoft.com/office/drawing/2014/main" id="{C8BF646D-AD4C-C44C-89EB-DF617A100602}"/>
              </a:ext>
            </a:extLst>
          </xdr:cNvPr>
          <xdr:cNvSpPr/>
        </xdr:nvSpPr>
        <xdr:spPr>
          <a:xfrm>
            <a:off x="9029700" y="317500"/>
            <a:ext cx="2743200" cy="533400"/>
          </a:xfrm>
          <a:prstGeom prst="wedgeRectCallout">
            <a:avLst>
              <a:gd name="adj1" fmla="val -40278"/>
              <a:gd name="adj2" fmla="val 207739"/>
            </a:avLst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A3D307E3-A9BE-724D-BEBB-6B2C2B042B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05900" y="345166"/>
            <a:ext cx="2603500" cy="429534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16</xdr:col>
      <xdr:colOff>63500</xdr:colOff>
      <xdr:row>13</xdr:row>
      <xdr:rowOff>88900</xdr:rowOff>
    </xdr:from>
    <xdr:to>
      <xdr:col>17</xdr:col>
      <xdr:colOff>774700</xdr:colOff>
      <xdr:row>16</xdr:row>
      <xdr:rowOff>12700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4BB06732-F61C-F449-AB84-FC995EEB5B8A}"/>
            </a:ext>
          </a:extLst>
        </xdr:cNvPr>
        <xdr:cNvGrpSpPr/>
      </xdr:nvGrpSpPr>
      <xdr:grpSpPr>
        <a:xfrm>
          <a:off x="13271500" y="2730500"/>
          <a:ext cx="1536700" cy="533400"/>
          <a:chOff x="16281400" y="5854700"/>
          <a:chExt cx="1536700" cy="533400"/>
        </a:xfrm>
      </xdr:grpSpPr>
      <xdr:sp macro="" textlink="">
        <xdr:nvSpPr>
          <xdr:cNvPr id="38" name="Rectangular Callout 37">
            <a:extLst>
              <a:ext uri="{FF2B5EF4-FFF2-40B4-BE49-F238E27FC236}">
                <a16:creationId xmlns:a16="http://schemas.microsoft.com/office/drawing/2014/main" id="{A5FAD57C-2D19-E34E-8688-5C9C32BAEE90}"/>
              </a:ext>
            </a:extLst>
          </xdr:cNvPr>
          <xdr:cNvSpPr/>
        </xdr:nvSpPr>
        <xdr:spPr>
          <a:xfrm>
            <a:off x="16281400" y="5854700"/>
            <a:ext cx="1536700" cy="533400"/>
          </a:xfrm>
          <a:prstGeom prst="wedgeRectCallout">
            <a:avLst>
              <a:gd name="adj1" fmla="val -22984"/>
              <a:gd name="adj2" fmla="val -94642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D525B60A-DF5C-0B4E-BB1E-9C575F317D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r="84211" b="1396"/>
          <a:stretch/>
        </xdr:blipFill>
        <xdr:spPr>
          <a:xfrm>
            <a:off x="16433800" y="5892801"/>
            <a:ext cx="533400" cy="457200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848B077-0B7F-BC4D-A5EF-557798802B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80451" t="-2739"/>
          <a:stretch/>
        </xdr:blipFill>
        <xdr:spPr>
          <a:xfrm>
            <a:off x="17068800" y="5892800"/>
            <a:ext cx="660400" cy="47637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381000</xdr:colOff>
      <xdr:row>1</xdr:row>
      <xdr:rowOff>0</xdr:rowOff>
    </xdr:from>
    <xdr:to>
      <xdr:col>17</xdr:col>
      <xdr:colOff>355599</xdr:colOff>
      <xdr:row>3</xdr:row>
      <xdr:rowOff>127000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8D74D3A9-F225-8740-95D3-F53601A44BD1}"/>
            </a:ext>
          </a:extLst>
        </xdr:cNvPr>
        <xdr:cNvGrpSpPr/>
      </xdr:nvGrpSpPr>
      <xdr:grpSpPr>
        <a:xfrm>
          <a:off x="11938000" y="203200"/>
          <a:ext cx="2451099" cy="533400"/>
          <a:chOff x="13296900" y="7239000"/>
          <a:chExt cx="2209800" cy="533400"/>
        </a:xfrm>
      </xdr:grpSpPr>
      <xdr:sp macro="" textlink="">
        <xdr:nvSpPr>
          <xdr:cNvPr id="42" name="Rectangular Callout 41">
            <a:extLst>
              <a:ext uri="{FF2B5EF4-FFF2-40B4-BE49-F238E27FC236}">
                <a16:creationId xmlns:a16="http://schemas.microsoft.com/office/drawing/2014/main" id="{535FDE40-6A18-0143-9E73-910C2832ADF5}"/>
              </a:ext>
            </a:extLst>
          </xdr:cNvPr>
          <xdr:cNvSpPr/>
        </xdr:nvSpPr>
        <xdr:spPr>
          <a:xfrm>
            <a:off x="13296900" y="7239000"/>
            <a:ext cx="2209800" cy="533400"/>
          </a:xfrm>
          <a:prstGeom prst="wedgeRectCallout">
            <a:avLst>
              <a:gd name="adj1" fmla="val -24262"/>
              <a:gd name="adj2" fmla="val 29107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7FABD2B6-6A0B-E240-8B9F-7E1355A4EB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t="21052"/>
          <a:stretch/>
        </xdr:blipFill>
        <xdr:spPr>
          <a:xfrm>
            <a:off x="13360401" y="7289800"/>
            <a:ext cx="2070100" cy="381000"/>
          </a:xfrm>
          <a:prstGeom prst="rect">
            <a:avLst/>
          </a:prstGeom>
        </xdr:spPr>
      </xdr:pic>
    </xdr:grpSp>
    <xdr:clientData/>
  </xdr:twoCellAnchor>
  <xdr:twoCellAnchor editAs="oneCell">
    <xdr:from>
      <xdr:col>24</xdr:col>
      <xdr:colOff>50800</xdr:colOff>
      <xdr:row>9</xdr:row>
      <xdr:rowOff>177800</xdr:rowOff>
    </xdr:from>
    <xdr:to>
      <xdr:col>31</xdr:col>
      <xdr:colOff>812800</xdr:colOff>
      <xdr:row>25</xdr:row>
      <xdr:rowOff>25400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388888F-4550-4040-B3AA-38C2EF0E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62800" y="2006600"/>
          <a:ext cx="6540500" cy="309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9B4D030-FA33-8D45-B595-B7DD4839688A}"/>
            </a:ext>
          </a:extLst>
        </xdr:cNvPr>
        <xdr:cNvSpPr/>
      </xdr:nvSpPr>
      <xdr:spPr>
        <a:xfrm>
          <a:off x="1841500" y="23749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300B6AC-15F7-1C42-B98E-FE0D896EDCC8}"/>
            </a:ext>
          </a:extLst>
        </xdr:cNvPr>
        <xdr:cNvSpPr/>
      </xdr:nvSpPr>
      <xdr:spPr>
        <a:xfrm>
          <a:off x="6794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23E03A1-A3CD-B14E-9A8A-A147724FC476}"/>
            </a:ext>
          </a:extLst>
        </xdr:cNvPr>
        <xdr:cNvSpPr/>
      </xdr:nvSpPr>
      <xdr:spPr>
        <a:xfrm>
          <a:off x="15049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9C4FDC9-9E91-CF4E-BB36-6C7B818937CF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6924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9D70B62-1C34-9540-B1CD-FA5477207E98}"/>
            </a:ext>
          </a:extLst>
        </xdr:cNvPr>
        <xdr:cNvCxnSpPr>
          <a:stCxn id="3" idx="6"/>
          <a:endCxn id="4" idx="2"/>
        </xdr:cNvCxnSpPr>
      </xdr:nvCxnSpPr>
      <xdr:spPr>
        <a:xfrm>
          <a:off x="7429500" y="26924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C580C96-8F9C-754B-9C0D-5FAD4F94AE67}"/>
            </a:ext>
          </a:extLst>
        </xdr:cNvPr>
        <xdr:cNvSpPr/>
      </xdr:nvSpPr>
      <xdr:spPr>
        <a:xfrm>
          <a:off x="1841500" y="53721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3A32FA6-6AEB-D74B-8E93-C2B38DF78A92}"/>
            </a:ext>
          </a:extLst>
        </xdr:cNvPr>
        <xdr:cNvSpPr/>
      </xdr:nvSpPr>
      <xdr:spPr>
        <a:xfrm>
          <a:off x="6794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3306934F-87FE-9749-AC62-33A2B020A501}"/>
            </a:ext>
          </a:extLst>
        </xdr:cNvPr>
        <xdr:cNvSpPr/>
      </xdr:nvSpPr>
      <xdr:spPr>
        <a:xfrm>
          <a:off x="15049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FADBA75-A9EE-1543-A18D-F5EC541B2482}"/>
            </a:ext>
          </a:extLst>
        </xdr:cNvPr>
        <xdr:cNvCxnSpPr>
          <a:stCxn id="7" idx="6"/>
          <a:endCxn id="8" idx="2"/>
        </xdr:cNvCxnSpPr>
      </xdr:nvCxnSpPr>
      <xdr:spPr>
        <a:xfrm>
          <a:off x="2476500" y="56896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3C4EDE12-65CD-1746-A77A-ADFB93B5BA75}"/>
            </a:ext>
          </a:extLst>
        </xdr:cNvPr>
        <xdr:cNvCxnSpPr>
          <a:cxnSpLocks/>
          <a:stCxn id="8" idx="6"/>
          <a:endCxn id="9" idx="2"/>
        </xdr:cNvCxnSpPr>
      </xdr:nvCxnSpPr>
      <xdr:spPr>
        <a:xfrm>
          <a:off x="7429500" y="56896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DB21155-9DA8-7542-85C3-EEEAA4B05D71}"/>
            </a:ext>
          </a:extLst>
        </xdr:cNvPr>
        <xdr:cNvCxnSpPr>
          <a:stCxn id="2" idx="5"/>
          <a:endCxn id="8" idx="1"/>
        </xdr:cNvCxnSpPr>
      </xdr:nvCxnSpPr>
      <xdr:spPr>
        <a:xfrm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EC6E129-C160-C144-AF28-02C5D62EE885}"/>
            </a:ext>
          </a:extLst>
        </xdr:cNvPr>
        <xdr:cNvCxnSpPr>
          <a:stCxn id="7" idx="7"/>
          <a:endCxn id="3" idx="3"/>
        </xdr:cNvCxnSpPr>
      </xdr:nvCxnSpPr>
      <xdr:spPr>
        <a:xfrm flipV="1"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40972F73-8370-9A4F-94F5-956345500B66}"/>
            </a:ext>
          </a:extLst>
        </xdr:cNvPr>
        <xdr:cNvCxnSpPr>
          <a:stCxn id="8" idx="7"/>
          <a:endCxn id="4" idx="3"/>
        </xdr:cNvCxnSpPr>
      </xdr:nvCxnSpPr>
      <xdr:spPr>
        <a:xfrm flipV="1"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6E54DB7A-1D56-1344-98C0-74F245D3BCDF}"/>
            </a:ext>
          </a:extLst>
        </xdr:cNvPr>
        <xdr:cNvCxnSpPr>
          <a:stCxn id="3" idx="5"/>
          <a:endCxn id="9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D490419-0D40-1040-B09C-60AD8BAD605B}"/>
            </a:ext>
          </a:extLst>
        </xdr:cNvPr>
        <xdr:cNvSpPr/>
      </xdr:nvSpPr>
      <xdr:spPr>
        <a:xfrm>
          <a:off x="6794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57C0E2AB-EB31-3844-9563-28B27600FE33}"/>
            </a:ext>
          </a:extLst>
        </xdr:cNvPr>
        <xdr:cNvSpPr/>
      </xdr:nvSpPr>
      <xdr:spPr>
        <a:xfrm>
          <a:off x="15049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BE946F40-0019-A84F-9827-31AA14E72C15}"/>
            </a:ext>
          </a:extLst>
        </xdr:cNvPr>
        <xdr:cNvCxnSpPr>
          <a:stCxn id="16" idx="0"/>
          <a:endCxn id="3" idx="4"/>
        </xdr:cNvCxnSpPr>
      </xdr:nvCxnSpPr>
      <xdr:spPr>
        <a:xfrm flipV="1">
          <a:off x="7112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4C3E2E59-5A48-5546-99AB-9EF0D2C68B0C}"/>
            </a:ext>
          </a:extLst>
        </xdr:cNvPr>
        <xdr:cNvCxnSpPr>
          <a:stCxn id="16" idx="4"/>
          <a:endCxn id="8" idx="0"/>
        </xdr:cNvCxnSpPr>
      </xdr:nvCxnSpPr>
      <xdr:spPr>
        <a:xfrm>
          <a:off x="7112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E6136E2-0E8B-C249-B355-AE31EF338B74}"/>
            </a:ext>
          </a:extLst>
        </xdr:cNvPr>
        <xdr:cNvCxnSpPr>
          <a:stCxn id="17" idx="4"/>
          <a:endCxn id="9" idx="0"/>
        </xdr:cNvCxnSpPr>
      </xdr:nvCxnSpPr>
      <xdr:spPr>
        <a:xfrm>
          <a:off x="15367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42FFBBB-042F-EE4E-AC15-25A48BF70591}"/>
            </a:ext>
          </a:extLst>
        </xdr:cNvPr>
        <xdr:cNvCxnSpPr>
          <a:stCxn id="17" idx="0"/>
          <a:endCxn id="4" idx="4"/>
        </xdr:cNvCxnSpPr>
      </xdr:nvCxnSpPr>
      <xdr:spPr>
        <a:xfrm flipV="1">
          <a:off x="15367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457200</xdr:colOff>
      <xdr:row>12</xdr:row>
      <xdr:rowOff>0</xdr:rowOff>
    </xdr:from>
    <xdr:to>
      <xdr:col>22</xdr:col>
      <xdr:colOff>723900</xdr:colOff>
      <xdr:row>14</xdr:row>
      <xdr:rowOff>127000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6BB9ADD8-66CB-CD4B-BD41-5B2FF514C2BE}"/>
            </a:ext>
          </a:extLst>
        </xdr:cNvPr>
        <xdr:cNvGrpSpPr/>
      </xdr:nvGrpSpPr>
      <xdr:grpSpPr>
        <a:xfrm>
          <a:off x="16141700" y="2438400"/>
          <a:ext cx="2743200" cy="533400"/>
          <a:chOff x="11455400" y="4419600"/>
          <a:chExt cx="2743200" cy="533400"/>
        </a:xfrm>
      </xdr:grpSpPr>
      <xdr:sp macro="" textlink="">
        <xdr:nvSpPr>
          <xdr:cNvPr id="23" name="Rectangular Callout 22">
            <a:extLst>
              <a:ext uri="{FF2B5EF4-FFF2-40B4-BE49-F238E27FC236}">
                <a16:creationId xmlns:a16="http://schemas.microsoft.com/office/drawing/2014/main" id="{392024DC-4A24-194A-ABF4-88F0AB144750}"/>
              </a:ext>
            </a:extLst>
          </xdr:cNvPr>
          <xdr:cNvSpPr/>
        </xdr:nvSpPr>
        <xdr:spPr>
          <a:xfrm>
            <a:off x="11455400" y="4419600"/>
            <a:ext cx="2743200" cy="533400"/>
          </a:xfrm>
          <a:prstGeom prst="wedgeRectCallout">
            <a:avLst>
              <a:gd name="adj1" fmla="val -39815"/>
              <a:gd name="adj2" fmla="val -87500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5BD70E2-8153-3649-8B08-668CE9E08B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06200" y="4445000"/>
            <a:ext cx="2654300" cy="469900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622300</xdr:colOff>
      <xdr:row>4</xdr:row>
      <xdr:rowOff>76200</xdr:rowOff>
    </xdr:from>
    <xdr:to>
      <xdr:col>25</xdr:col>
      <xdr:colOff>63500</xdr:colOff>
      <xdr:row>7</xdr:row>
      <xdr:rowOff>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9971123-D056-5847-87AE-BB40E18E69C4}"/>
            </a:ext>
          </a:extLst>
        </xdr:cNvPr>
        <xdr:cNvGrpSpPr/>
      </xdr:nvGrpSpPr>
      <xdr:grpSpPr>
        <a:xfrm>
          <a:off x="17957800" y="889000"/>
          <a:ext cx="2743200" cy="533400"/>
          <a:chOff x="14935200" y="469900"/>
          <a:chExt cx="2743200" cy="533400"/>
        </a:xfrm>
      </xdr:grpSpPr>
      <xdr:sp macro="" textlink="">
        <xdr:nvSpPr>
          <xdr:cNvPr id="26" name="Rectangular Callout 25">
            <a:extLst>
              <a:ext uri="{FF2B5EF4-FFF2-40B4-BE49-F238E27FC236}">
                <a16:creationId xmlns:a16="http://schemas.microsoft.com/office/drawing/2014/main" id="{E9D86B4F-8E01-1842-A41C-8799E55EAFC8}"/>
              </a:ext>
            </a:extLst>
          </xdr:cNvPr>
          <xdr:cNvSpPr/>
        </xdr:nvSpPr>
        <xdr:spPr>
          <a:xfrm>
            <a:off x="14935200" y="469900"/>
            <a:ext cx="2743200" cy="533400"/>
          </a:xfrm>
          <a:prstGeom prst="wedgeRectCallout">
            <a:avLst>
              <a:gd name="adj1" fmla="val -25463"/>
              <a:gd name="adj2" fmla="val 83929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451979D-C8C9-F84C-9CA8-2ADC39A6EB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512" b="14634"/>
          <a:stretch/>
        </xdr:blipFill>
        <xdr:spPr>
          <a:xfrm>
            <a:off x="14998700" y="584200"/>
            <a:ext cx="2514600" cy="34290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673100</xdr:colOff>
      <xdr:row>16</xdr:row>
      <xdr:rowOff>25400</xdr:rowOff>
    </xdr:from>
    <xdr:to>
      <xdr:col>22</xdr:col>
      <xdr:colOff>114300</xdr:colOff>
      <xdr:row>18</xdr:row>
      <xdr:rowOff>152400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F369FE33-D83F-E347-ADBF-C31EFC1B9914}"/>
            </a:ext>
          </a:extLst>
        </xdr:cNvPr>
        <xdr:cNvGrpSpPr/>
      </xdr:nvGrpSpPr>
      <xdr:grpSpPr>
        <a:xfrm>
          <a:off x="15532100" y="3276600"/>
          <a:ext cx="2743200" cy="533400"/>
          <a:chOff x="10617200" y="2590800"/>
          <a:chExt cx="2743200" cy="533400"/>
        </a:xfrm>
      </xdr:grpSpPr>
      <xdr:sp macro="" textlink="">
        <xdr:nvSpPr>
          <xdr:cNvPr id="29" name="Rectangular Callout 28">
            <a:extLst>
              <a:ext uri="{FF2B5EF4-FFF2-40B4-BE49-F238E27FC236}">
                <a16:creationId xmlns:a16="http://schemas.microsoft.com/office/drawing/2014/main" id="{6B08E893-086B-F745-9041-2D8AFBCB2250}"/>
              </a:ext>
            </a:extLst>
          </xdr:cNvPr>
          <xdr:cNvSpPr/>
        </xdr:nvSpPr>
        <xdr:spPr>
          <a:xfrm>
            <a:off x="10617200" y="2590800"/>
            <a:ext cx="2743200" cy="533400"/>
          </a:xfrm>
          <a:prstGeom prst="wedgeRectCallout">
            <a:avLst>
              <a:gd name="adj1" fmla="val -81945"/>
              <a:gd name="adj2" fmla="val -23988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E3416BD9-BC1E-0E40-BC0B-AD04A863E8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807700" y="2679700"/>
            <a:ext cx="2324100" cy="4191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558800</xdr:colOff>
      <xdr:row>4</xdr:row>
      <xdr:rowOff>76200</xdr:rowOff>
    </xdr:from>
    <xdr:to>
      <xdr:col>19</xdr:col>
      <xdr:colOff>0</xdr:colOff>
      <xdr:row>7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53B82E3-87A0-1649-8310-0A66D5E84D7A}"/>
            </a:ext>
          </a:extLst>
        </xdr:cNvPr>
        <xdr:cNvGrpSpPr/>
      </xdr:nvGrpSpPr>
      <xdr:grpSpPr>
        <a:xfrm>
          <a:off x="12941300" y="889000"/>
          <a:ext cx="2743200" cy="533400"/>
          <a:chOff x="9029700" y="317500"/>
          <a:chExt cx="2743200" cy="533400"/>
        </a:xfrm>
        <a:solidFill>
          <a:schemeClr val="accent2">
            <a:lumMod val="20000"/>
            <a:lumOff val="80000"/>
          </a:schemeClr>
        </a:solidFill>
      </xdr:grpSpPr>
      <xdr:sp macro="" textlink="">
        <xdr:nvSpPr>
          <xdr:cNvPr id="32" name="Rectangular Callout 31">
            <a:extLst>
              <a:ext uri="{FF2B5EF4-FFF2-40B4-BE49-F238E27FC236}">
                <a16:creationId xmlns:a16="http://schemas.microsoft.com/office/drawing/2014/main" id="{B07D8961-AF6E-8544-A237-4EB76E382137}"/>
              </a:ext>
            </a:extLst>
          </xdr:cNvPr>
          <xdr:cNvSpPr/>
        </xdr:nvSpPr>
        <xdr:spPr>
          <a:xfrm>
            <a:off x="9029700" y="317500"/>
            <a:ext cx="2743200" cy="533400"/>
          </a:xfrm>
          <a:prstGeom prst="wedgeRectCallout">
            <a:avLst>
              <a:gd name="adj1" fmla="val -40278"/>
              <a:gd name="adj2" fmla="val 207739"/>
            </a:avLst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1976C6A4-A7D1-6B4A-B5F5-8C68CE3776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05900" y="345166"/>
            <a:ext cx="2603500" cy="429534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16</xdr:col>
      <xdr:colOff>63500</xdr:colOff>
      <xdr:row>13</xdr:row>
      <xdr:rowOff>88900</xdr:rowOff>
    </xdr:from>
    <xdr:to>
      <xdr:col>17</xdr:col>
      <xdr:colOff>774700</xdr:colOff>
      <xdr:row>16</xdr:row>
      <xdr:rowOff>12700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F9CD712-043D-2D48-BB44-C147E570E0BA}"/>
            </a:ext>
          </a:extLst>
        </xdr:cNvPr>
        <xdr:cNvGrpSpPr/>
      </xdr:nvGrpSpPr>
      <xdr:grpSpPr>
        <a:xfrm>
          <a:off x="13271500" y="2730500"/>
          <a:ext cx="1536700" cy="533400"/>
          <a:chOff x="16281400" y="5854700"/>
          <a:chExt cx="1536700" cy="533400"/>
        </a:xfrm>
      </xdr:grpSpPr>
      <xdr:sp macro="" textlink="">
        <xdr:nvSpPr>
          <xdr:cNvPr id="38" name="Rectangular Callout 37">
            <a:extLst>
              <a:ext uri="{FF2B5EF4-FFF2-40B4-BE49-F238E27FC236}">
                <a16:creationId xmlns:a16="http://schemas.microsoft.com/office/drawing/2014/main" id="{13CDA599-4E3E-5540-96C0-DDA7D717D013}"/>
              </a:ext>
            </a:extLst>
          </xdr:cNvPr>
          <xdr:cNvSpPr/>
        </xdr:nvSpPr>
        <xdr:spPr>
          <a:xfrm>
            <a:off x="16281400" y="5854700"/>
            <a:ext cx="1536700" cy="533400"/>
          </a:xfrm>
          <a:prstGeom prst="wedgeRectCallout">
            <a:avLst>
              <a:gd name="adj1" fmla="val -22984"/>
              <a:gd name="adj2" fmla="val -94642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B5FA5975-FCD3-7F41-8E40-17BC342B2B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r="84211" b="1396"/>
          <a:stretch/>
        </xdr:blipFill>
        <xdr:spPr>
          <a:xfrm>
            <a:off x="16433800" y="5892801"/>
            <a:ext cx="533400" cy="457200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222E9452-78DB-D04E-B0CE-699DFDA086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80451" t="-2739"/>
          <a:stretch/>
        </xdr:blipFill>
        <xdr:spPr>
          <a:xfrm>
            <a:off x="17068800" y="5892800"/>
            <a:ext cx="660400" cy="47637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381000</xdr:colOff>
      <xdr:row>1</xdr:row>
      <xdr:rowOff>0</xdr:rowOff>
    </xdr:from>
    <xdr:to>
      <xdr:col>17</xdr:col>
      <xdr:colOff>355599</xdr:colOff>
      <xdr:row>3</xdr:row>
      <xdr:rowOff>127000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985600D3-F399-C74D-A1DD-69736E5B1C1C}"/>
            </a:ext>
          </a:extLst>
        </xdr:cNvPr>
        <xdr:cNvGrpSpPr/>
      </xdr:nvGrpSpPr>
      <xdr:grpSpPr>
        <a:xfrm>
          <a:off x="11938000" y="203200"/>
          <a:ext cx="2451099" cy="533400"/>
          <a:chOff x="13296900" y="7239000"/>
          <a:chExt cx="2209800" cy="533400"/>
        </a:xfrm>
      </xdr:grpSpPr>
      <xdr:sp macro="" textlink="">
        <xdr:nvSpPr>
          <xdr:cNvPr id="42" name="Rectangular Callout 41">
            <a:extLst>
              <a:ext uri="{FF2B5EF4-FFF2-40B4-BE49-F238E27FC236}">
                <a16:creationId xmlns:a16="http://schemas.microsoft.com/office/drawing/2014/main" id="{9CB5CBBB-8557-AD43-8D75-6535110A9344}"/>
              </a:ext>
            </a:extLst>
          </xdr:cNvPr>
          <xdr:cNvSpPr/>
        </xdr:nvSpPr>
        <xdr:spPr>
          <a:xfrm>
            <a:off x="13296900" y="7239000"/>
            <a:ext cx="2209800" cy="533400"/>
          </a:xfrm>
          <a:prstGeom prst="wedgeRectCallout">
            <a:avLst>
              <a:gd name="adj1" fmla="val -24262"/>
              <a:gd name="adj2" fmla="val 29107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A0D9ACB0-7B68-7444-8C97-9FDAFD9440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t="21052"/>
          <a:stretch/>
        </xdr:blipFill>
        <xdr:spPr>
          <a:xfrm>
            <a:off x="13360401" y="7289800"/>
            <a:ext cx="2070100" cy="381000"/>
          </a:xfrm>
          <a:prstGeom prst="rect">
            <a:avLst/>
          </a:prstGeom>
        </xdr:spPr>
      </xdr:pic>
    </xdr:grpSp>
    <xdr:clientData/>
  </xdr:twoCellAnchor>
  <xdr:twoCellAnchor editAs="oneCell">
    <xdr:from>
      <xdr:col>24</xdr:col>
      <xdr:colOff>50800</xdr:colOff>
      <xdr:row>9</xdr:row>
      <xdr:rowOff>177800</xdr:rowOff>
    </xdr:from>
    <xdr:to>
      <xdr:col>31</xdr:col>
      <xdr:colOff>812800</xdr:colOff>
      <xdr:row>25</xdr:row>
      <xdr:rowOff>25400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8202597-79BC-934C-AB11-83DFF36F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62800" y="2006600"/>
          <a:ext cx="6540500" cy="309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6DBA2EA-61D1-014F-8B59-9AAEB6BCA8E2}"/>
            </a:ext>
          </a:extLst>
        </xdr:cNvPr>
        <xdr:cNvSpPr/>
      </xdr:nvSpPr>
      <xdr:spPr>
        <a:xfrm>
          <a:off x="1841500" y="23749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89D309F-8425-414E-91B8-3C7B3F21B9DA}"/>
            </a:ext>
          </a:extLst>
        </xdr:cNvPr>
        <xdr:cNvSpPr/>
      </xdr:nvSpPr>
      <xdr:spPr>
        <a:xfrm>
          <a:off x="6794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206DBAA-2596-C14F-B7E4-5BBF339711B2}"/>
            </a:ext>
          </a:extLst>
        </xdr:cNvPr>
        <xdr:cNvSpPr/>
      </xdr:nvSpPr>
      <xdr:spPr>
        <a:xfrm>
          <a:off x="15049500" y="23749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8557A87-3F4A-1248-AA0A-953C173EB6F4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6924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87A95D2-97D8-2B43-A927-FD67BBBD2645}"/>
            </a:ext>
          </a:extLst>
        </xdr:cNvPr>
        <xdr:cNvCxnSpPr>
          <a:stCxn id="3" idx="6"/>
          <a:endCxn id="4" idx="2"/>
        </xdr:cNvCxnSpPr>
      </xdr:nvCxnSpPr>
      <xdr:spPr>
        <a:xfrm>
          <a:off x="7429500" y="26924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B4C6ED8-9E69-C140-B0FD-98F9FF5894C7}"/>
            </a:ext>
          </a:extLst>
        </xdr:cNvPr>
        <xdr:cNvSpPr/>
      </xdr:nvSpPr>
      <xdr:spPr>
        <a:xfrm>
          <a:off x="1841500" y="53721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22C80847-56A9-954F-8C57-B90B181AF201}"/>
            </a:ext>
          </a:extLst>
        </xdr:cNvPr>
        <xdr:cNvSpPr/>
      </xdr:nvSpPr>
      <xdr:spPr>
        <a:xfrm>
          <a:off x="6794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1D818C5-2CED-604C-A9D8-52923191827C}"/>
            </a:ext>
          </a:extLst>
        </xdr:cNvPr>
        <xdr:cNvSpPr/>
      </xdr:nvSpPr>
      <xdr:spPr>
        <a:xfrm>
          <a:off x="15049500" y="53721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725D85E-36CB-F44E-AFB6-80587ED323D7}"/>
            </a:ext>
          </a:extLst>
        </xdr:cNvPr>
        <xdr:cNvCxnSpPr>
          <a:stCxn id="7" idx="6"/>
          <a:endCxn id="8" idx="2"/>
        </xdr:cNvCxnSpPr>
      </xdr:nvCxnSpPr>
      <xdr:spPr>
        <a:xfrm>
          <a:off x="2476500" y="5689600"/>
          <a:ext cx="4318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D7CBB385-59C5-C148-B663-C523C5248CB0}"/>
            </a:ext>
          </a:extLst>
        </xdr:cNvPr>
        <xdr:cNvCxnSpPr>
          <a:cxnSpLocks/>
          <a:stCxn id="8" idx="6"/>
          <a:endCxn id="9" idx="2"/>
        </xdr:cNvCxnSpPr>
      </xdr:nvCxnSpPr>
      <xdr:spPr>
        <a:xfrm>
          <a:off x="7429500" y="5689600"/>
          <a:ext cx="76200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56358A1-621D-E141-AEF1-2F4294DAD3A2}"/>
            </a:ext>
          </a:extLst>
        </xdr:cNvPr>
        <xdr:cNvCxnSpPr>
          <a:stCxn id="2" idx="5"/>
          <a:endCxn id="8" idx="1"/>
        </xdr:cNvCxnSpPr>
      </xdr:nvCxnSpPr>
      <xdr:spPr>
        <a:xfrm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0FB8399-DF65-5E48-A5A0-2A0B6785AE61}"/>
            </a:ext>
          </a:extLst>
        </xdr:cNvPr>
        <xdr:cNvCxnSpPr>
          <a:stCxn id="7" idx="7"/>
          <a:endCxn id="3" idx="3"/>
        </xdr:cNvCxnSpPr>
      </xdr:nvCxnSpPr>
      <xdr:spPr>
        <a:xfrm flipV="1">
          <a:off x="2383506" y="2916906"/>
          <a:ext cx="4503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E7C8ACC-56E2-5549-B8ED-A93003E45365}"/>
            </a:ext>
          </a:extLst>
        </xdr:cNvPr>
        <xdr:cNvCxnSpPr>
          <a:stCxn id="8" idx="7"/>
          <a:endCxn id="4" idx="3"/>
        </xdr:cNvCxnSpPr>
      </xdr:nvCxnSpPr>
      <xdr:spPr>
        <a:xfrm flipV="1"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2FD2890D-0404-3245-A80A-007155C8EFF8}"/>
            </a:ext>
          </a:extLst>
        </xdr:cNvPr>
        <xdr:cNvCxnSpPr>
          <a:stCxn id="3" idx="5"/>
          <a:endCxn id="9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567CF477-92CD-8F44-905B-927E2BFA7740}"/>
            </a:ext>
          </a:extLst>
        </xdr:cNvPr>
        <xdr:cNvSpPr/>
      </xdr:nvSpPr>
      <xdr:spPr>
        <a:xfrm>
          <a:off x="6794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CCE52FB5-AEF3-024F-B005-09F534EAB460}"/>
            </a:ext>
          </a:extLst>
        </xdr:cNvPr>
        <xdr:cNvSpPr/>
      </xdr:nvSpPr>
      <xdr:spPr>
        <a:xfrm>
          <a:off x="15049500" y="38354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4823AE1F-4EE6-4844-9668-641CAE995194}"/>
            </a:ext>
          </a:extLst>
        </xdr:cNvPr>
        <xdr:cNvCxnSpPr>
          <a:stCxn id="16" idx="0"/>
          <a:endCxn id="3" idx="4"/>
        </xdr:cNvCxnSpPr>
      </xdr:nvCxnSpPr>
      <xdr:spPr>
        <a:xfrm flipV="1">
          <a:off x="7112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D053F9D-1D48-A749-9845-3FF59639547F}"/>
            </a:ext>
          </a:extLst>
        </xdr:cNvPr>
        <xdr:cNvCxnSpPr>
          <a:stCxn id="16" idx="4"/>
          <a:endCxn id="8" idx="0"/>
        </xdr:cNvCxnSpPr>
      </xdr:nvCxnSpPr>
      <xdr:spPr>
        <a:xfrm>
          <a:off x="7112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A20C0E4A-0CC1-1D44-8B23-8635DA7D6FA5}"/>
            </a:ext>
          </a:extLst>
        </xdr:cNvPr>
        <xdr:cNvCxnSpPr>
          <a:stCxn id="17" idx="4"/>
          <a:endCxn id="9" idx="0"/>
        </xdr:cNvCxnSpPr>
      </xdr:nvCxnSpPr>
      <xdr:spPr>
        <a:xfrm>
          <a:off x="15367000" y="44704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BAE8A082-54B1-0E42-B50B-1F5A087349E4}"/>
            </a:ext>
          </a:extLst>
        </xdr:cNvPr>
        <xdr:cNvCxnSpPr>
          <a:stCxn id="17" idx="0"/>
          <a:endCxn id="4" idx="4"/>
        </xdr:cNvCxnSpPr>
      </xdr:nvCxnSpPr>
      <xdr:spPr>
        <a:xfrm flipV="1">
          <a:off x="15367000" y="30099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457200</xdr:colOff>
      <xdr:row>12</xdr:row>
      <xdr:rowOff>0</xdr:rowOff>
    </xdr:from>
    <xdr:to>
      <xdr:col>22</xdr:col>
      <xdr:colOff>723900</xdr:colOff>
      <xdr:row>14</xdr:row>
      <xdr:rowOff>127000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DC29C097-50D1-7540-B05C-93A693868E1F}"/>
            </a:ext>
          </a:extLst>
        </xdr:cNvPr>
        <xdr:cNvGrpSpPr/>
      </xdr:nvGrpSpPr>
      <xdr:grpSpPr>
        <a:xfrm>
          <a:off x="16251382" y="2493818"/>
          <a:ext cx="2760518" cy="542637"/>
          <a:chOff x="11455400" y="4419600"/>
          <a:chExt cx="2743200" cy="533400"/>
        </a:xfrm>
      </xdr:grpSpPr>
      <xdr:sp macro="" textlink="">
        <xdr:nvSpPr>
          <xdr:cNvPr id="23" name="Rectangular Callout 22">
            <a:extLst>
              <a:ext uri="{FF2B5EF4-FFF2-40B4-BE49-F238E27FC236}">
                <a16:creationId xmlns:a16="http://schemas.microsoft.com/office/drawing/2014/main" id="{76ED0370-8096-554C-A073-37D7956A99FA}"/>
              </a:ext>
            </a:extLst>
          </xdr:cNvPr>
          <xdr:cNvSpPr/>
        </xdr:nvSpPr>
        <xdr:spPr>
          <a:xfrm>
            <a:off x="11455400" y="4419600"/>
            <a:ext cx="2743200" cy="533400"/>
          </a:xfrm>
          <a:prstGeom prst="wedgeRectCallout">
            <a:avLst>
              <a:gd name="adj1" fmla="val -39815"/>
              <a:gd name="adj2" fmla="val -87500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D8104E8-DB66-C144-ADA6-66F3C184BF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06200" y="4445000"/>
            <a:ext cx="2654300" cy="469900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622300</xdr:colOff>
      <xdr:row>4</xdr:row>
      <xdr:rowOff>76200</xdr:rowOff>
    </xdr:from>
    <xdr:to>
      <xdr:col>25</xdr:col>
      <xdr:colOff>63500</xdr:colOff>
      <xdr:row>7</xdr:row>
      <xdr:rowOff>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592321DF-39BD-BB4F-85A6-BD433C016E5B}"/>
            </a:ext>
          </a:extLst>
        </xdr:cNvPr>
        <xdr:cNvGrpSpPr/>
      </xdr:nvGrpSpPr>
      <xdr:grpSpPr>
        <a:xfrm>
          <a:off x="18079027" y="907473"/>
          <a:ext cx="2766291" cy="547254"/>
          <a:chOff x="14935200" y="469900"/>
          <a:chExt cx="2743200" cy="533400"/>
        </a:xfrm>
      </xdr:grpSpPr>
      <xdr:sp macro="" textlink="">
        <xdr:nvSpPr>
          <xdr:cNvPr id="26" name="Rectangular Callout 25">
            <a:extLst>
              <a:ext uri="{FF2B5EF4-FFF2-40B4-BE49-F238E27FC236}">
                <a16:creationId xmlns:a16="http://schemas.microsoft.com/office/drawing/2014/main" id="{41D3BA0A-5671-0B4A-AF37-51FD243926AF}"/>
              </a:ext>
            </a:extLst>
          </xdr:cNvPr>
          <xdr:cNvSpPr/>
        </xdr:nvSpPr>
        <xdr:spPr>
          <a:xfrm>
            <a:off x="14935200" y="469900"/>
            <a:ext cx="2743200" cy="533400"/>
          </a:xfrm>
          <a:prstGeom prst="wedgeRectCallout">
            <a:avLst>
              <a:gd name="adj1" fmla="val -25463"/>
              <a:gd name="adj2" fmla="val 83929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7176FF31-1DFD-A342-A0A5-B7862A100F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512" b="14634"/>
          <a:stretch/>
        </xdr:blipFill>
        <xdr:spPr>
          <a:xfrm>
            <a:off x="14998700" y="584200"/>
            <a:ext cx="2514600" cy="34290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673100</xdr:colOff>
      <xdr:row>16</xdr:row>
      <xdr:rowOff>25400</xdr:rowOff>
    </xdr:from>
    <xdr:to>
      <xdr:col>22</xdr:col>
      <xdr:colOff>114300</xdr:colOff>
      <xdr:row>18</xdr:row>
      <xdr:rowOff>152400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27B46D41-7882-604E-A7AB-570D0E2A4251}"/>
            </a:ext>
          </a:extLst>
        </xdr:cNvPr>
        <xdr:cNvGrpSpPr/>
      </xdr:nvGrpSpPr>
      <xdr:grpSpPr>
        <a:xfrm>
          <a:off x="15636009" y="3350491"/>
          <a:ext cx="2766291" cy="542636"/>
          <a:chOff x="10617200" y="2590800"/>
          <a:chExt cx="2743200" cy="533400"/>
        </a:xfrm>
      </xdr:grpSpPr>
      <xdr:sp macro="" textlink="">
        <xdr:nvSpPr>
          <xdr:cNvPr id="29" name="Rectangular Callout 28">
            <a:extLst>
              <a:ext uri="{FF2B5EF4-FFF2-40B4-BE49-F238E27FC236}">
                <a16:creationId xmlns:a16="http://schemas.microsoft.com/office/drawing/2014/main" id="{1ACA1A44-B223-3944-B407-75A7D73C82A3}"/>
              </a:ext>
            </a:extLst>
          </xdr:cNvPr>
          <xdr:cNvSpPr/>
        </xdr:nvSpPr>
        <xdr:spPr>
          <a:xfrm>
            <a:off x="10617200" y="2590800"/>
            <a:ext cx="2743200" cy="533400"/>
          </a:xfrm>
          <a:prstGeom prst="wedgeRectCallout">
            <a:avLst>
              <a:gd name="adj1" fmla="val -81945"/>
              <a:gd name="adj2" fmla="val -23988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B7E2ABBE-EBB6-EC4E-9DEE-CAFD691AA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807700" y="2679700"/>
            <a:ext cx="2324100" cy="4191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558800</xdr:colOff>
      <xdr:row>4</xdr:row>
      <xdr:rowOff>76200</xdr:rowOff>
    </xdr:from>
    <xdr:to>
      <xdr:col>19</xdr:col>
      <xdr:colOff>0</xdr:colOff>
      <xdr:row>7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5B94813F-D917-8848-9B2A-396B25A1D27C}"/>
            </a:ext>
          </a:extLst>
        </xdr:cNvPr>
        <xdr:cNvGrpSpPr/>
      </xdr:nvGrpSpPr>
      <xdr:grpSpPr>
        <a:xfrm>
          <a:off x="13027891" y="907473"/>
          <a:ext cx="2766291" cy="547254"/>
          <a:chOff x="9029700" y="317500"/>
          <a:chExt cx="2743200" cy="533400"/>
        </a:xfrm>
        <a:solidFill>
          <a:schemeClr val="accent2">
            <a:lumMod val="20000"/>
            <a:lumOff val="80000"/>
          </a:schemeClr>
        </a:solidFill>
      </xdr:grpSpPr>
      <xdr:sp macro="" textlink="">
        <xdr:nvSpPr>
          <xdr:cNvPr id="32" name="Rectangular Callout 31">
            <a:extLst>
              <a:ext uri="{FF2B5EF4-FFF2-40B4-BE49-F238E27FC236}">
                <a16:creationId xmlns:a16="http://schemas.microsoft.com/office/drawing/2014/main" id="{D309C2C5-61AD-0C4A-A175-BE74DCBF7A8A}"/>
              </a:ext>
            </a:extLst>
          </xdr:cNvPr>
          <xdr:cNvSpPr/>
        </xdr:nvSpPr>
        <xdr:spPr>
          <a:xfrm>
            <a:off x="9029700" y="317500"/>
            <a:ext cx="2743200" cy="533400"/>
          </a:xfrm>
          <a:prstGeom prst="wedgeRectCallout">
            <a:avLst>
              <a:gd name="adj1" fmla="val -40278"/>
              <a:gd name="adj2" fmla="val 207739"/>
            </a:avLst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8D27C9A5-3FFE-7B40-A48B-2AB56A656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05900" y="345166"/>
            <a:ext cx="2603500" cy="429534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16</xdr:col>
      <xdr:colOff>63500</xdr:colOff>
      <xdr:row>13</xdr:row>
      <xdr:rowOff>88900</xdr:rowOff>
    </xdr:from>
    <xdr:to>
      <xdr:col>17</xdr:col>
      <xdr:colOff>774700</xdr:colOff>
      <xdr:row>16</xdr:row>
      <xdr:rowOff>12700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CED53E35-C5B1-B546-8DF1-AF76B77CEFFE}"/>
            </a:ext>
          </a:extLst>
        </xdr:cNvPr>
        <xdr:cNvGrpSpPr/>
      </xdr:nvGrpSpPr>
      <xdr:grpSpPr>
        <a:xfrm>
          <a:off x="13363864" y="2790536"/>
          <a:ext cx="1542472" cy="547255"/>
          <a:chOff x="16281400" y="5854700"/>
          <a:chExt cx="1536700" cy="533400"/>
        </a:xfrm>
      </xdr:grpSpPr>
      <xdr:sp macro="" textlink="">
        <xdr:nvSpPr>
          <xdr:cNvPr id="38" name="Rectangular Callout 37">
            <a:extLst>
              <a:ext uri="{FF2B5EF4-FFF2-40B4-BE49-F238E27FC236}">
                <a16:creationId xmlns:a16="http://schemas.microsoft.com/office/drawing/2014/main" id="{4E23701A-5323-DD4C-8A32-9CB8E06919A4}"/>
              </a:ext>
            </a:extLst>
          </xdr:cNvPr>
          <xdr:cNvSpPr/>
        </xdr:nvSpPr>
        <xdr:spPr>
          <a:xfrm>
            <a:off x="16281400" y="5854700"/>
            <a:ext cx="1536700" cy="533400"/>
          </a:xfrm>
          <a:prstGeom prst="wedgeRectCallout">
            <a:avLst>
              <a:gd name="adj1" fmla="val -22984"/>
              <a:gd name="adj2" fmla="val -94642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EA2936A5-3BC6-044D-BBDE-88DB81B595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r="84211" b="1396"/>
          <a:stretch/>
        </xdr:blipFill>
        <xdr:spPr>
          <a:xfrm>
            <a:off x="16433800" y="5892801"/>
            <a:ext cx="533400" cy="457200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601E9EF0-9A4D-F74B-9F77-398BF459CC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80451" t="-2739"/>
          <a:stretch/>
        </xdr:blipFill>
        <xdr:spPr>
          <a:xfrm>
            <a:off x="17068800" y="5892800"/>
            <a:ext cx="660400" cy="47637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381000</xdr:colOff>
      <xdr:row>1</xdr:row>
      <xdr:rowOff>0</xdr:rowOff>
    </xdr:from>
    <xdr:to>
      <xdr:col>17</xdr:col>
      <xdr:colOff>355599</xdr:colOff>
      <xdr:row>3</xdr:row>
      <xdr:rowOff>127000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8B82B142-EF8C-0846-BD32-D5DBFDDB6956}"/>
            </a:ext>
          </a:extLst>
        </xdr:cNvPr>
        <xdr:cNvGrpSpPr/>
      </xdr:nvGrpSpPr>
      <xdr:grpSpPr>
        <a:xfrm>
          <a:off x="12018818" y="207818"/>
          <a:ext cx="2468417" cy="542637"/>
          <a:chOff x="13296900" y="7239000"/>
          <a:chExt cx="2209800" cy="533400"/>
        </a:xfrm>
      </xdr:grpSpPr>
      <xdr:sp macro="" textlink="">
        <xdr:nvSpPr>
          <xdr:cNvPr id="42" name="Rectangular Callout 41">
            <a:extLst>
              <a:ext uri="{FF2B5EF4-FFF2-40B4-BE49-F238E27FC236}">
                <a16:creationId xmlns:a16="http://schemas.microsoft.com/office/drawing/2014/main" id="{F99AE184-D58E-FD45-9201-BFE7A50A50D8}"/>
              </a:ext>
            </a:extLst>
          </xdr:cNvPr>
          <xdr:cNvSpPr/>
        </xdr:nvSpPr>
        <xdr:spPr>
          <a:xfrm>
            <a:off x="13296900" y="7239000"/>
            <a:ext cx="2209800" cy="533400"/>
          </a:xfrm>
          <a:prstGeom prst="wedgeRectCallout">
            <a:avLst>
              <a:gd name="adj1" fmla="val -24262"/>
              <a:gd name="adj2" fmla="val 29107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5ACF91B-A523-6A40-BC6F-47EB6F5A4F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t="21052"/>
          <a:stretch/>
        </xdr:blipFill>
        <xdr:spPr>
          <a:xfrm>
            <a:off x="13360401" y="7289800"/>
            <a:ext cx="2070100" cy="381000"/>
          </a:xfrm>
          <a:prstGeom prst="rect">
            <a:avLst/>
          </a:prstGeom>
        </xdr:spPr>
      </xdr:pic>
    </xdr:grpSp>
    <xdr:clientData/>
  </xdr:twoCellAnchor>
  <xdr:twoCellAnchor editAs="oneCell">
    <xdr:from>
      <xdr:col>24</xdr:col>
      <xdr:colOff>50800</xdr:colOff>
      <xdr:row>9</xdr:row>
      <xdr:rowOff>177800</xdr:rowOff>
    </xdr:from>
    <xdr:to>
      <xdr:col>31</xdr:col>
      <xdr:colOff>812800</xdr:colOff>
      <xdr:row>25</xdr:row>
      <xdr:rowOff>25400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499DBDF-AA71-2A4B-8041-378A00E9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62800" y="2006600"/>
          <a:ext cx="6540500" cy="309880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34</xdr:row>
      <xdr:rowOff>190500</xdr:rowOff>
    </xdr:from>
    <xdr:to>
      <xdr:col>12</xdr:col>
      <xdr:colOff>76200</xdr:colOff>
      <xdr:row>65</xdr:row>
      <xdr:rowOff>165100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605B591-A5D6-4948-A9A2-303D6D84A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9800" y="7099300"/>
          <a:ext cx="7772400" cy="6273800"/>
        </a:xfrm>
        <a:prstGeom prst="rect">
          <a:avLst/>
        </a:prstGeom>
      </xdr:spPr>
    </xdr:pic>
    <xdr:clientData/>
  </xdr:twoCellAnchor>
  <xdr:twoCellAnchor>
    <xdr:from>
      <xdr:col>5</xdr:col>
      <xdr:colOff>482600</xdr:colOff>
      <xdr:row>4</xdr:row>
      <xdr:rowOff>50800</xdr:rowOff>
    </xdr:from>
    <xdr:to>
      <xdr:col>9</xdr:col>
      <xdr:colOff>266700</xdr:colOff>
      <xdr:row>6</xdr:row>
      <xdr:rowOff>177800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2A1DDF9D-4803-0342-A73C-D681AF0C4B12}"/>
            </a:ext>
          </a:extLst>
        </xdr:cNvPr>
        <xdr:cNvGrpSpPr/>
      </xdr:nvGrpSpPr>
      <xdr:grpSpPr>
        <a:xfrm>
          <a:off x="4638964" y="882073"/>
          <a:ext cx="3109191" cy="542636"/>
          <a:chOff x="9639300" y="8001000"/>
          <a:chExt cx="3086100" cy="533400"/>
        </a:xfrm>
      </xdr:grpSpPr>
      <xdr:sp macro="" textlink="">
        <xdr:nvSpPr>
          <xdr:cNvPr id="47" name="Rectangular Callout 46">
            <a:extLst>
              <a:ext uri="{FF2B5EF4-FFF2-40B4-BE49-F238E27FC236}">
                <a16:creationId xmlns:a16="http://schemas.microsoft.com/office/drawing/2014/main" id="{FE3FEEBE-EF00-3547-AA08-CB356486E812}"/>
              </a:ext>
            </a:extLst>
          </xdr:cNvPr>
          <xdr:cNvSpPr/>
        </xdr:nvSpPr>
        <xdr:spPr>
          <a:xfrm>
            <a:off x="9639300" y="8001000"/>
            <a:ext cx="3086100" cy="533400"/>
          </a:xfrm>
          <a:prstGeom prst="wedgeRectCallout">
            <a:avLst>
              <a:gd name="adj1" fmla="val -38632"/>
              <a:gd name="adj2" fmla="val 207738"/>
            </a:avLst>
          </a:prstGeom>
          <a:solidFill>
            <a:schemeClr val="accent1">
              <a:lumMod val="20000"/>
              <a:lumOff val="80000"/>
            </a:schemeClr>
          </a:solidFill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76B9968E-09D0-C945-91BD-40EF9217D8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690100" y="8039100"/>
            <a:ext cx="2933700" cy="4826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88900</xdr:colOff>
      <xdr:row>1</xdr:row>
      <xdr:rowOff>50800</xdr:rowOff>
    </xdr:from>
    <xdr:to>
      <xdr:col>12</xdr:col>
      <xdr:colOff>812800</xdr:colOff>
      <xdr:row>3</xdr:row>
      <xdr:rowOff>177800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48905172-6ED3-D141-BF34-9D17AA6D4EA1}"/>
            </a:ext>
          </a:extLst>
        </xdr:cNvPr>
        <xdr:cNvGrpSpPr/>
      </xdr:nvGrpSpPr>
      <xdr:grpSpPr>
        <a:xfrm>
          <a:off x="8401627" y="258618"/>
          <a:ext cx="2386446" cy="542637"/>
          <a:chOff x="7874000" y="8267700"/>
          <a:chExt cx="2273300" cy="533400"/>
        </a:xfrm>
      </xdr:grpSpPr>
      <xdr:sp macro="" textlink="">
        <xdr:nvSpPr>
          <xdr:cNvPr id="50" name="Rectangular Callout 49">
            <a:extLst>
              <a:ext uri="{FF2B5EF4-FFF2-40B4-BE49-F238E27FC236}">
                <a16:creationId xmlns:a16="http://schemas.microsoft.com/office/drawing/2014/main" id="{E8A76F72-E145-BB49-ACD8-2ADD982D0AE1}"/>
              </a:ext>
            </a:extLst>
          </xdr:cNvPr>
          <xdr:cNvSpPr/>
        </xdr:nvSpPr>
        <xdr:spPr>
          <a:xfrm>
            <a:off x="7874000" y="8267700"/>
            <a:ext cx="2273300" cy="533400"/>
          </a:xfrm>
          <a:prstGeom prst="wedgeRectCallout">
            <a:avLst>
              <a:gd name="adj1" fmla="val -54340"/>
              <a:gd name="adj2" fmla="val 27678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BF3A6675-4A48-814D-9903-946AAA410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950200" y="8331200"/>
            <a:ext cx="2095500" cy="4318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355600</xdr:colOff>
      <xdr:row>4</xdr:row>
      <xdr:rowOff>165100</xdr:rowOff>
    </xdr:from>
    <xdr:to>
      <xdr:col>14</xdr:col>
      <xdr:colOff>88900</xdr:colOff>
      <xdr:row>7</xdr:row>
      <xdr:rowOff>88900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CA4D7ED8-3398-5A42-B2F1-6C0DADBEB26C}"/>
            </a:ext>
          </a:extLst>
        </xdr:cNvPr>
        <xdr:cNvGrpSpPr/>
      </xdr:nvGrpSpPr>
      <xdr:grpSpPr>
        <a:xfrm>
          <a:off x="9499600" y="996373"/>
          <a:ext cx="2227118" cy="547254"/>
          <a:chOff x="9575800" y="6845300"/>
          <a:chExt cx="2209800" cy="533400"/>
        </a:xfrm>
      </xdr:grpSpPr>
      <xdr:sp macro="" textlink="">
        <xdr:nvSpPr>
          <xdr:cNvPr id="53" name="Rectangular Callout 52">
            <a:extLst>
              <a:ext uri="{FF2B5EF4-FFF2-40B4-BE49-F238E27FC236}">
                <a16:creationId xmlns:a16="http://schemas.microsoft.com/office/drawing/2014/main" id="{726C20F1-D15F-DA41-8645-958C01897FB8}"/>
              </a:ext>
            </a:extLst>
          </xdr:cNvPr>
          <xdr:cNvSpPr/>
        </xdr:nvSpPr>
        <xdr:spPr>
          <a:xfrm>
            <a:off x="9575800" y="6845300"/>
            <a:ext cx="2209800" cy="533400"/>
          </a:xfrm>
          <a:prstGeom prst="wedgeRectCallout">
            <a:avLst>
              <a:gd name="adj1" fmla="val -73164"/>
              <a:gd name="adj2" fmla="val 148215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39AA827B-D7FF-E347-909A-1D829FEBC6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/>
          <a:srcRect t="10526" b="1"/>
          <a:stretch/>
        </xdr:blipFill>
        <xdr:spPr>
          <a:xfrm>
            <a:off x="9664700" y="6908800"/>
            <a:ext cx="2070100" cy="4318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711200</xdr:colOff>
      <xdr:row>13</xdr:row>
      <xdr:rowOff>152400</xdr:rowOff>
    </xdr:from>
    <xdr:to>
      <xdr:col>14</xdr:col>
      <xdr:colOff>419100</xdr:colOff>
      <xdr:row>16</xdr:row>
      <xdr:rowOff>76200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9CB0A925-ADCA-9148-A2C5-734AA99D9170}"/>
            </a:ext>
          </a:extLst>
        </xdr:cNvPr>
        <xdr:cNvGrpSpPr/>
      </xdr:nvGrpSpPr>
      <xdr:grpSpPr>
        <a:xfrm>
          <a:off x="9855200" y="2854036"/>
          <a:ext cx="2201718" cy="547255"/>
          <a:chOff x="14592300" y="9550400"/>
          <a:chExt cx="2184400" cy="533400"/>
        </a:xfrm>
      </xdr:grpSpPr>
      <xdr:sp macro="" textlink="">
        <xdr:nvSpPr>
          <xdr:cNvPr id="56" name="Rectangular Callout 55">
            <a:extLst>
              <a:ext uri="{FF2B5EF4-FFF2-40B4-BE49-F238E27FC236}">
                <a16:creationId xmlns:a16="http://schemas.microsoft.com/office/drawing/2014/main" id="{880F10D6-FB79-834B-85E3-E1157CB01A73}"/>
              </a:ext>
            </a:extLst>
          </xdr:cNvPr>
          <xdr:cNvSpPr/>
        </xdr:nvSpPr>
        <xdr:spPr>
          <a:xfrm>
            <a:off x="14592300" y="9550400"/>
            <a:ext cx="2184400" cy="533400"/>
          </a:xfrm>
          <a:prstGeom prst="wedgeRectCallout">
            <a:avLst>
              <a:gd name="adj1" fmla="val -43487"/>
              <a:gd name="adj2" fmla="val -15416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7859922B-00DC-B145-8C57-0BB5FDB574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4668500" y="9613900"/>
            <a:ext cx="1968500" cy="4064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279400</xdr:colOff>
      <xdr:row>8</xdr:row>
      <xdr:rowOff>88900</xdr:rowOff>
    </xdr:from>
    <xdr:to>
      <xdr:col>14</xdr:col>
      <xdr:colOff>698500</xdr:colOff>
      <xdr:row>11</xdr:row>
      <xdr:rowOff>12700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AB1712E7-57FC-6649-BB4D-11766C1251C2}"/>
            </a:ext>
          </a:extLst>
        </xdr:cNvPr>
        <xdr:cNvGrpSpPr/>
      </xdr:nvGrpSpPr>
      <xdr:grpSpPr>
        <a:xfrm>
          <a:off x="11085945" y="1751445"/>
          <a:ext cx="1250373" cy="547255"/>
          <a:chOff x="14033500" y="9550400"/>
          <a:chExt cx="1244600" cy="533400"/>
        </a:xfrm>
      </xdr:grpSpPr>
      <xdr:sp macro="" textlink="">
        <xdr:nvSpPr>
          <xdr:cNvPr id="59" name="Rectangular Callout 58">
            <a:extLst>
              <a:ext uri="{FF2B5EF4-FFF2-40B4-BE49-F238E27FC236}">
                <a16:creationId xmlns:a16="http://schemas.microsoft.com/office/drawing/2014/main" id="{6BF34EE1-8A16-E448-A669-CE15B129FFA4}"/>
              </a:ext>
            </a:extLst>
          </xdr:cNvPr>
          <xdr:cNvSpPr/>
        </xdr:nvSpPr>
        <xdr:spPr>
          <a:xfrm>
            <a:off x="14033500" y="9550400"/>
            <a:ext cx="1244600" cy="533400"/>
          </a:xfrm>
          <a:prstGeom prst="wedgeRectCallout">
            <a:avLst>
              <a:gd name="adj1" fmla="val 40864"/>
              <a:gd name="adj2" fmla="val 88691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33F6F4F1-ED5C-5746-BF3D-D916A1C86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4097000" y="9626600"/>
            <a:ext cx="1130300" cy="3683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469900</xdr:colOff>
      <xdr:row>13</xdr:row>
      <xdr:rowOff>50800</xdr:rowOff>
    </xdr:from>
    <xdr:to>
      <xdr:col>7</xdr:col>
      <xdr:colOff>50800</xdr:colOff>
      <xdr:row>15</xdr:row>
      <xdr:rowOff>177800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53287857-4DD5-B140-A5F2-147AA19D49F8}"/>
            </a:ext>
          </a:extLst>
        </xdr:cNvPr>
        <xdr:cNvGrpSpPr/>
      </xdr:nvGrpSpPr>
      <xdr:grpSpPr>
        <a:xfrm>
          <a:off x="4626264" y="2752436"/>
          <a:ext cx="1243445" cy="542637"/>
          <a:chOff x="11290300" y="9347200"/>
          <a:chExt cx="1231900" cy="533400"/>
        </a:xfrm>
      </xdr:grpSpPr>
      <xdr:sp macro="" textlink="">
        <xdr:nvSpPr>
          <xdr:cNvPr id="62" name="Rectangular Callout 61">
            <a:extLst>
              <a:ext uri="{FF2B5EF4-FFF2-40B4-BE49-F238E27FC236}">
                <a16:creationId xmlns:a16="http://schemas.microsoft.com/office/drawing/2014/main" id="{F04F518B-2344-5440-9E12-5561639D7D87}"/>
              </a:ext>
            </a:extLst>
          </xdr:cNvPr>
          <xdr:cNvSpPr/>
        </xdr:nvSpPr>
        <xdr:spPr>
          <a:xfrm>
            <a:off x="11290300" y="9347200"/>
            <a:ext cx="1231900" cy="533400"/>
          </a:xfrm>
          <a:prstGeom prst="wedgeRectCallout">
            <a:avLst>
              <a:gd name="adj1" fmla="val 31238"/>
              <a:gd name="adj2" fmla="val -94642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127420C5-391F-7749-9F43-B55CF9139B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1341100" y="9385300"/>
            <a:ext cx="1104900" cy="419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292100</xdr:colOff>
      <xdr:row>12</xdr:row>
      <xdr:rowOff>76200</xdr:rowOff>
    </xdr:from>
    <xdr:to>
      <xdr:col>10</xdr:col>
      <xdr:colOff>342900</xdr:colOff>
      <xdr:row>15</xdr:row>
      <xdr:rowOff>0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629FD09F-61AF-1044-838C-7B1BA82F2804}"/>
            </a:ext>
          </a:extLst>
        </xdr:cNvPr>
        <xdr:cNvGrpSpPr/>
      </xdr:nvGrpSpPr>
      <xdr:grpSpPr>
        <a:xfrm>
          <a:off x="6111009" y="2570018"/>
          <a:ext cx="2544618" cy="547255"/>
          <a:chOff x="13550900" y="10033000"/>
          <a:chExt cx="2527300" cy="533400"/>
        </a:xfrm>
      </xdr:grpSpPr>
      <xdr:sp macro="" textlink="">
        <xdr:nvSpPr>
          <xdr:cNvPr id="65" name="Rectangular Callout 64">
            <a:extLst>
              <a:ext uri="{FF2B5EF4-FFF2-40B4-BE49-F238E27FC236}">
                <a16:creationId xmlns:a16="http://schemas.microsoft.com/office/drawing/2014/main" id="{9839B1DF-8389-7E46-B2E6-1274A501AB92}"/>
              </a:ext>
            </a:extLst>
          </xdr:cNvPr>
          <xdr:cNvSpPr/>
        </xdr:nvSpPr>
        <xdr:spPr>
          <a:xfrm>
            <a:off x="13550900" y="10033000"/>
            <a:ext cx="2527300" cy="533400"/>
          </a:xfrm>
          <a:prstGeom prst="wedgeRectCallout">
            <a:avLst>
              <a:gd name="adj1" fmla="val -37523"/>
              <a:gd name="adj2" fmla="val -10416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1D1CBB84-8675-A246-9F20-C48AE70638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13601700" y="10121900"/>
            <a:ext cx="2387600" cy="3302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139700</xdr:rowOff>
    </xdr:from>
    <xdr:to>
      <xdr:col>3</xdr:col>
      <xdr:colOff>0</xdr:colOff>
      <xdr:row>14</xdr:row>
      <xdr:rowOff>165100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C44BBF2-058B-E946-B1A6-CE0DA693B5C4}"/>
            </a:ext>
          </a:extLst>
        </xdr:cNvPr>
        <xdr:cNvSpPr/>
      </xdr:nvSpPr>
      <xdr:spPr>
        <a:xfrm>
          <a:off x="1841500" y="17653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i1</a:t>
          </a:r>
        </a:p>
      </xdr:txBody>
    </xdr:sp>
    <xdr:clientData/>
  </xdr:twoCellAnchor>
  <xdr:twoCellAnchor>
    <xdr:from>
      <xdr:col>8</xdr:col>
      <xdr:colOff>190500</xdr:colOff>
      <xdr:row>11</xdr:row>
      <xdr:rowOff>139700</xdr:rowOff>
    </xdr:from>
    <xdr:to>
      <xdr:col>9</xdr:col>
      <xdr:colOff>0</xdr:colOff>
      <xdr:row>14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2CBDAF7-25DB-774F-980A-AAE992233991}"/>
            </a:ext>
          </a:extLst>
        </xdr:cNvPr>
        <xdr:cNvSpPr/>
      </xdr:nvSpPr>
      <xdr:spPr>
        <a:xfrm>
          <a:off x="5969000" y="17653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h1</a:t>
          </a:r>
        </a:p>
      </xdr:txBody>
    </xdr:sp>
    <xdr:clientData/>
  </xdr:twoCellAnchor>
  <xdr:twoCellAnchor>
    <xdr:from>
      <xdr:col>18</xdr:col>
      <xdr:colOff>190500</xdr:colOff>
      <xdr:row>11</xdr:row>
      <xdr:rowOff>139700</xdr:rowOff>
    </xdr:from>
    <xdr:to>
      <xdr:col>19</xdr:col>
      <xdr:colOff>0</xdr:colOff>
      <xdr:row>14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1AA931A-894E-2443-A921-74F224C9267F}"/>
            </a:ext>
          </a:extLst>
        </xdr:cNvPr>
        <xdr:cNvSpPr/>
      </xdr:nvSpPr>
      <xdr:spPr>
        <a:xfrm>
          <a:off x="10096500" y="17653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o1</a:t>
          </a:r>
        </a:p>
      </xdr:txBody>
    </xdr:sp>
    <xdr:clientData/>
  </xdr:twoCellAnchor>
  <xdr:twoCellAnchor>
    <xdr:from>
      <xdr:col>3</xdr:col>
      <xdr:colOff>0</xdr:colOff>
      <xdr:row>13</xdr:row>
      <xdr:rowOff>50800</xdr:rowOff>
    </xdr:from>
    <xdr:to>
      <xdr:col>8</xdr:col>
      <xdr:colOff>190500</xdr:colOff>
      <xdr:row>13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F04C26F-5D92-4648-BB88-E1D6AD181963}"/>
            </a:ext>
          </a:extLst>
        </xdr:cNvPr>
        <xdr:cNvCxnSpPr>
          <a:stCxn id="2" idx="6"/>
          <a:endCxn id="3" idx="2"/>
        </xdr:cNvCxnSpPr>
      </xdr:nvCxnSpPr>
      <xdr:spPr>
        <a:xfrm>
          <a:off x="2476500" y="2082800"/>
          <a:ext cx="34925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50800</xdr:rowOff>
    </xdr:from>
    <xdr:to>
      <xdr:col>18</xdr:col>
      <xdr:colOff>190500</xdr:colOff>
      <xdr:row>13</xdr:row>
      <xdr:rowOff>50800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B6E1257-E38A-8049-B41C-AB835C7C8E38}"/>
            </a:ext>
          </a:extLst>
        </xdr:cNvPr>
        <xdr:cNvCxnSpPr>
          <a:stCxn id="3" idx="6"/>
          <a:endCxn id="4" idx="2"/>
        </xdr:cNvCxnSpPr>
      </xdr:nvCxnSpPr>
      <xdr:spPr>
        <a:xfrm>
          <a:off x="6604000" y="2082800"/>
          <a:ext cx="34925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26</xdr:row>
      <xdr:rowOff>88900</xdr:rowOff>
    </xdr:from>
    <xdr:to>
      <xdr:col>3</xdr:col>
      <xdr:colOff>0</xdr:colOff>
      <xdr:row>29</xdr:row>
      <xdr:rowOff>114300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C96D4345-1B5D-0544-85F9-BA1BF9E411F2}"/>
            </a:ext>
          </a:extLst>
        </xdr:cNvPr>
        <xdr:cNvSpPr/>
      </xdr:nvSpPr>
      <xdr:spPr>
        <a:xfrm>
          <a:off x="1841500" y="4762500"/>
          <a:ext cx="635000" cy="635000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i2</a:t>
          </a:r>
        </a:p>
      </xdr:txBody>
    </xdr:sp>
    <xdr:clientData/>
  </xdr:twoCellAnchor>
  <xdr:twoCellAnchor>
    <xdr:from>
      <xdr:col>8</xdr:col>
      <xdr:colOff>190500</xdr:colOff>
      <xdr:row>26</xdr:row>
      <xdr:rowOff>88900</xdr:rowOff>
    </xdr:from>
    <xdr:to>
      <xdr:col>9</xdr:col>
      <xdr:colOff>0</xdr:colOff>
      <xdr:row>29</xdr:row>
      <xdr:rowOff>114300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3D536D6-FFB2-C74E-99CC-28F61DFFE866}"/>
            </a:ext>
          </a:extLst>
        </xdr:cNvPr>
        <xdr:cNvSpPr/>
      </xdr:nvSpPr>
      <xdr:spPr>
        <a:xfrm>
          <a:off x="5969000" y="47625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h2</a:t>
          </a:r>
        </a:p>
      </xdr:txBody>
    </xdr:sp>
    <xdr:clientData/>
  </xdr:twoCellAnchor>
  <xdr:twoCellAnchor>
    <xdr:from>
      <xdr:col>18</xdr:col>
      <xdr:colOff>190500</xdr:colOff>
      <xdr:row>26</xdr:row>
      <xdr:rowOff>88900</xdr:rowOff>
    </xdr:from>
    <xdr:to>
      <xdr:col>19</xdr:col>
      <xdr:colOff>0</xdr:colOff>
      <xdr:row>29</xdr:row>
      <xdr:rowOff>114300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EC77B6C-3DBD-3641-8922-253AA66D7023}"/>
            </a:ext>
          </a:extLst>
        </xdr:cNvPr>
        <xdr:cNvSpPr/>
      </xdr:nvSpPr>
      <xdr:spPr>
        <a:xfrm>
          <a:off x="10096500" y="4762500"/>
          <a:ext cx="635000" cy="635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o2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8</xdr:col>
      <xdr:colOff>190500</xdr:colOff>
      <xdr:row>28</xdr:row>
      <xdr:rowOff>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72BF530-90E1-E34C-9A18-A515FCBF068E}"/>
            </a:ext>
          </a:extLst>
        </xdr:cNvPr>
        <xdr:cNvCxnSpPr>
          <a:stCxn id="11" idx="6"/>
          <a:endCxn id="12" idx="2"/>
        </xdr:cNvCxnSpPr>
      </xdr:nvCxnSpPr>
      <xdr:spPr>
        <a:xfrm>
          <a:off x="2476500" y="5080000"/>
          <a:ext cx="34925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18</xdr:col>
      <xdr:colOff>190500</xdr:colOff>
      <xdr:row>28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61A70F83-D91A-124A-8BDF-D3688845AC49}"/>
            </a:ext>
          </a:extLst>
        </xdr:cNvPr>
        <xdr:cNvCxnSpPr>
          <a:cxnSpLocks/>
          <a:stCxn id="12" idx="6"/>
          <a:endCxn id="13" idx="2"/>
        </xdr:cNvCxnSpPr>
      </xdr:nvCxnSpPr>
      <xdr:spPr>
        <a:xfrm>
          <a:off x="6604000" y="5080000"/>
          <a:ext cx="3492500" cy="0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B23E7D51-D801-F94F-8B89-01335A5A9468}"/>
            </a:ext>
          </a:extLst>
        </xdr:cNvPr>
        <xdr:cNvCxnSpPr>
          <a:stCxn id="2" idx="5"/>
          <a:endCxn id="12" idx="1"/>
        </xdr:cNvCxnSpPr>
      </xdr:nvCxnSpPr>
      <xdr:spPr>
        <a:xfrm>
          <a:off x="2383506" y="2307306"/>
          <a:ext cx="36784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732506</xdr:colOff>
      <xdr:row>14</xdr:row>
      <xdr:rowOff>72106</xdr:rowOff>
    </xdr:from>
    <xdr:to>
      <xdr:col>8</xdr:col>
      <xdr:colOff>283494</xdr:colOff>
      <xdr:row>26</xdr:row>
      <xdr:rowOff>181894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88AD6464-19ED-0544-B29D-F0DCB7738F27}"/>
            </a:ext>
          </a:extLst>
        </xdr:cNvPr>
        <xdr:cNvCxnSpPr>
          <a:stCxn id="11" idx="7"/>
          <a:endCxn id="3" idx="3"/>
        </xdr:cNvCxnSpPr>
      </xdr:nvCxnSpPr>
      <xdr:spPr>
        <a:xfrm flipV="1">
          <a:off x="2383506" y="2307306"/>
          <a:ext cx="36784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1D473EB8-8450-374B-B937-9E478B664CE2}"/>
            </a:ext>
          </a:extLst>
        </xdr:cNvPr>
        <xdr:cNvCxnSpPr>
          <a:stCxn id="12" idx="7"/>
          <a:endCxn id="4" idx="3"/>
        </xdr:cNvCxnSpPr>
      </xdr:nvCxnSpPr>
      <xdr:spPr>
        <a:xfrm flipV="1">
          <a:off x="6511006" y="2307306"/>
          <a:ext cx="36784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732506</xdr:colOff>
      <xdr:row>14</xdr:row>
      <xdr:rowOff>72106</xdr:rowOff>
    </xdr:from>
    <xdr:to>
      <xdr:col>18</xdr:col>
      <xdr:colOff>283494</xdr:colOff>
      <xdr:row>26</xdr:row>
      <xdr:rowOff>181894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30F88179-E0CC-8E46-B94B-73C48C967CAD}"/>
            </a:ext>
          </a:extLst>
        </xdr:cNvPr>
        <xdr:cNvCxnSpPr>
          <a:stCxn id="3" idx="5"/>
          <a:endCxn id="13" idx="1"/>
        </xdr:cNvCxnSpPr>
      </xdr:nvCxnSpPr>
      <xdr:spPr>
        <a:xfrm>
          <a:off x="7336506" y="2916906"/>
          <a:ext cx="7805988" cy="2548188"/>
        </a:xfrm>
        <a:prstGeom prst="straightConnector1">
          <a:avLst/>
        </a:prstGeom>
        <a:ln w="19050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</xdr:row>
      <xdr:rowOff>177800</xdr:rowOff>
    </xdr:from>
    <xdr:to>
      <xdr:col>9</xdr:col>
      <xdr:colOff>0</xdr:colOff>
      <xdr:row>22</xdr:row>
      <xdr:rowOff>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CAF86E0-B580-FD45-A4E4-F0C11F7FCF4A}"/>
            </a:ext>
          </a:extLst>
        </xdr:cNvPr>
        <xdr:cNvSpPr/>
      </xdr:nvSpPr>
      <xdr:spPr>
        <a:xfrm>
          <a:off x="5969000" y="32258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/>
            <a:t>b1</a:t>
          </a:r>
        </a:p>
      </xdr:txBody>
    </xdr:sp>
    <xdr:clientData/>
  </xdr:twoCellAnchor>
  <xdr:twoCellAnchor>
    <xdr:from>
      <xdr:col>18</xdr:col>
      <xdr:colOff>190500</xdr:colOff>
      <xdr:row>18</xdr:row>
      <xdr:rowOff>177800</xdr:rowOff>
    </xdr:from>
    <xdr:to>
      <xdr:col>19</xdr:col>
      <xdr:colOff>0</xdr:colOff>
      <xdr:row>22</xdr:row>
      <xdr:rowOff>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37AF755-8C03-CB4D-A83A-63D2458E10F0}"/>
            </a:ext>
          </a:extLst>
        </xdr:cNvPr>
        <xdr:cNvSpPr/>
      </xdr:nvSpPr>
      <xdr:spPr>
        <a:xfrm>
          <a:off x="10096500" y="3225800"/>
          <a:ext cx="635000" cy="635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GB" sz="2000">
              <a:solidFill>
                <a:schemeClr val="lt1"/>
              </a:solidFill>
              <a:latin typeface="+mn-lt"/>
              <a:ea typeface="+mn-ea"/>
              <a:cs typeface="+mn-cs"/>
            </a:rPr>
            <a:t>b2</a:t>
          </a:r>
        </a:p>
      </xdr:txBody>
    </xdr:sp>
    <xdr:clientData/>
  </xdr:twoCellAnchor>
  <xdr:twoCellAnchor>
    <xdr:from>
      <xdr:col>8</xdr:col>
      <xdr:colOff>508000</xdr:colOff>
      <xdr:row>14</xdr:row>
      <xdr:rowOff>165100</xdr:rowOff>
    </xdr:from>
    <xdr:to>
      <xdr:col>8</xdr:col>
      <xdr:colOff>508000</xdr:colOff>
      <xdr:row>18</xdr:row>
      <xdr:rowOff>177800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766312DD-7FF9-4E4F-92B3-F2E9C26A0FF3}"/>
            </a:ext>
          </a:extLst>
        </xdr:cNvPr>
        <xdr:cNvCxnSpPr>
          <a:stCxn id="31" idx="0"/>
          <a:endCxn id="3" idx="4"/>
        </xdr:cNvCxnSpPr>
      </xdr:nvCxnSpPr>
      <xdr:spPr>
        <a:xfrm flipV="1">
          <a:off x="6286500" y="24003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22</xdr:row>
      <xdr:rowOff>0</xdr:rowOff>
    </xdr:from>
    <xdr:to>
      <xdr:col>8</xdr:col>
      <xdr:colOff>508000</xdr:colOff>
      <xdr:row>26</xdr:row>
      <xdr:rowOff>88900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26F8A180-DD72-8D4F-A705-094F0A706940}"/>
            </a:ext>
          </a:extLst>
        </xdr:cNvPr>
        <xdr:cNvCxnSpPr>
          <a:stCxn id="31" idx="4"/>
          <a:endCxn id="12" idx="0"/>
        </xdr:cNvCxnSpPr>
      </xdr:nvCxnSpPr>
      <xdr:spPr>
        <a:xfrm>
          <a:off x="6286500" y="38608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22</xdr:row>
      <xdr:rowOff>0</xdr:rowOff>
    </xdr:from>
    <xdr:to>
      <xdr:col>18</xdr:col>
      <xdr:colOff>508000</xdr:colOff>
      <xdr:row>26</xdr:row>
      <xdr:rowOff>88900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119A50C0-BF08-4243-A20C-70E51F94522F}"/>
            </a:ext>
          </a:extLst>
        </xdr:cNvPr>
        <xdr:cNvCxnSpPr>
          <a:stCxn id="32" idx="4"/>
          <a:endCxn id="13" idx="0"/>
        </xdr:cNvCxnSpPr>
      </xdr:nvCxnSpPr>
      <xdr:spPr>
        <a:xfrm>
          <a:off x="10414000" y="3860800"/>
          <a:ext cx="0" cy="9017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508000</xdr:colOff>
      <xdr:row>14</xdr:row>
      <xdr:rowOff>165100</xdr:rowOff>
    </xdr:from>
    <xdr:to>
      <xdr:col>18</xdr:col>
      <xdr:colOff>508000</xdr:colOff>
      <xdr:row>18</xdr:row>
      <xdr:rowOff>177800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21353A1A-DCE0-F64A-B244-C9EBAB7020C3}"/>
            </a:ext>
          </a:extLst>
        </xdr:cNvPr>
        <xdr:cNvCxnSpPr>
          <a:stCxn id="32" idx="0"/>
          <a:endCxn id="4" idx="4"/>
        </xdr:cNvCxnSpPr>
      </xdr:nvCxnSpPr>
      <xdr:spPr>
        <a:xfrm flipV="1">
          <a:off x="10414000" y="2400300"/>
          <a:ext cx="0" cy="825500"/>
        </a:xfrm>
        <a:prstGeom prst="straightConnector1">
          <a:avLst/>
        </a:prstGeom>
        <a:ln>
          <a:tailEnd type="triangle" w="lg" len="lg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457200</xdr:colOff>
      <xdr:row>12</xdr:row>
      <xdr:rowOff>0</xdr:rowOff>
    </xdr:from>
    <xdr:to>
      <xdr:col>22</xdr:col>
      <xdr:colOff>723900</xdr:colOff>
      <xdr:row>14</xdr:row>
      <xdr:rowOff>127000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491C46A1-E684-2D4D-A006-79C7BF4DE6BA}"/>
            </a:ext>
          </a:extLst>
        </xdr:cNvPr>
        <xdr:cNvGrpSpPr/>
      </xdr:nvGrpSpPr>
      <xdr:grpSpPr>
        <a:xfrm>
          <a:off x="16141700" y="2438400"/>
          <a:ext cx="2743200" cy="533400"/>
          <a:chOff x="11455400" y="4419600"/>
          <a:chExt cx="2743200" cy="533400"/>
        </a:xfrm>
      </xdr:grpSpPr>
      <xdr:sp macro="" textlink="">
        <xdr:nvSpPr>
          <xdr:cNvPr id="51" name="Rectangular Callout 50">
            <a:extLst>
              <a:ext uri="{FF2B5EF4-FFF2-40B4-BE49-F238E27FC236}">
                <a16:creationId xmlns:a16="http://schemas.microsoft.com/office/drawing/2014/main" id="{55323BD6-15FB-4140-B152-CFE75AC2C189}"/>
              </a:ext>
            </a:extLst>
          </xdr:cNvPr>
          <xdr:cNvSpPr/>
        </xdr:nvSpPr>
        <xdr:spPr>
          <a:xfrm>
            <a:off x="11455400" y="4419600"/>
            <a:ext cx="2743200" cy="533400"/>
          </a:xfrm>
          <a:prstGeom prst="wedgeRectCallout">
            <a:avLst>
              <a:gd name="adj1" fmla="val -39815"/>
              <a:gd name="adj2" fmla="val -87500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3034A465-1A2A-5B4B-BBA0-3EEF82BB1A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06200" y="4445000"/>
            <a:ext cx="2654300" cy="469900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622300</xdr:colOff>
      <xdr:row>4</xdr:row>
      <xdr:rowOff>76200</xdr:rowOff>
    </xdr:from>
    <xdr:to>
      <xdr:col>25</xdr:col>
      <xdr:colOff>63500</xdr:colOff>
      <xdr:row>7</xdr:row>
      <xdr:rowOff>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57202EB8-A0B3-254E-AB52-448522902CF7}"/>
            </a:ext>
          </a:extLst>
        </xdr:cNvPr>
        <xdr:cNvGrpSpPr/>
      </xdr:nvGrpSpPr>
      <xdr:grpSpPr>
        <a:xfrm>
          <a:off x="17957800" y="889000"/>
          <a:ext cx="2743200" cy="533400"/>
          <a:chOff x="14935200" y="469900"/>
          <a:chExt cx="2743200" cy="533400"/>
        </a:xfrm>
      </xdr:grpSpPr>
      <xdr:sp macro="" textlink="">
        <xdr:nvSpPr>
          <xdr:cNvPr id="54" name="Rectangular Callout 53">
            <a:extLst>
              <a:ext uri="{FF2B5EF4-FFF2-40B4-BE49-F238E27FC236}">
                <a16:creationId xmlns:a16="http://schemas.microsoft.com/office/drawing/2014/main" id="{41B3528F-0D4E-4E41-980C-842A1C554BD9}"/>
              </a:ext>
            </a:extLst>
          </xdr:cNvPr>
          <xdr:cNvSpPr/>
        </xdr:nvSpPr>
        <xdr:spPr>
          <a:xfrm>
            <a:off x="14935200" y="469900"/>
            <a:ext cx="2743200" cy="533400"/>
          </a:xfrm>
          <a:prstGeom prst="wedgeRectCallout">
            <a:avLst>
              <a:gd name="adj1" fmla="val -25463"/>
              <a:gd name="adj2" fmla="val 83929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C85AAC46-6763-5A47-9DE8-3BDA69536D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512" b="14634"/>
          <a:stretch/>
        </xdr:blipFill>
        <xdr:spPr>
          <a:xfrm>
            <a:off x="14998700" y="584200"/>
            <a:ext cx="2514600" cy="34290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673100</xdr:colOff>
      <xdr:row>16</xdr:row>
      <xdr:rowOff>25400</xdr:rowOff>
    </xdr:from>
    <xdr:to>
      <xdr:col>22</xdr:col>
      <xdr:colOff>114300</xdr:colOff>
      <xdr:row>18</xdr:row>
      <xdr:rowOff>152400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9A3FFF33-FBFC-EB48-857A-BE2EA38C0954}"/>
            </a:ext>
          </a:extLst>
        </xdr:cNvPr>
        <xdr:cNvGrpSpPr/>
      </xdr:nvGrpSpPr>
      <xdr:grpSpPr>
        <a:xfrm>
          <a:off x="15532100" y="3276600"/>
          <a:ext cx="2743200" cy="533400"/>
          <a:chOff x="10617200" y="2590800"/>
          <a:chExt cx="2743200" cy="533400"/>
        </a:xfrm>
      </xdr:grpSpPr>
      <xdr:sp macro="" textlink="">
        <xdr:nvSpPr>
          <xdr:cNvPr id="57" name="Rectangular Callout 56">
            <a:extLst>
              <a:ext uri="{FF2B5EF4-FFF2-40B4-BE49-F238E27FC236}">
                <a16:creationId xmlns:a16="http://schemas.microsoft.com/office/drawing/2014/main" id="{BCB18619-4A0C-7947-BC62-31571DCB5330}"/>
              </a:ext>
            </a:extLst>
          </xdr:cNvPr>
          <xdr:cNvSpPr/>
        </xdr:nvSpPr>
        <xdr:spPr>
          <a:xfrm>
            <a:off x="10617200" y="2590800"/>
            <a:ext cx="2743200" cy="533400"/>
          </a:xfrm>
          <a:prstGeom prst="wedgeRectCallout">
            <a:avLst>
              <a:gd name="adj1" fmla="val -81945"/>
              <a:gd name="adj2" fmla="val -23988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9187955A-368D-0A44-AAB3-61E5EB1389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807700" y="2679700"/>
            <a:ext cx="2324100" cy="4191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558800</xdr:colOff>
      <xdr:row>4</xdr:row>
      <xdr:rowOff>76200</xdr:rowOff>
    </xdr:from>
    <xdr:to>
      <xdr:col>19</xdr:col>
      <xdr:colOff>0</xdr:colOff>
      <xdr:row>7</xdr:row>
      <xdr:rowOff>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0006ED30-AA03-4843-9991-E04E583604E8}"/>
            </a:ext>
          </a:extLst>
        </xdr:cNvPr>
        <xdr:cNvGrpSpPr/>
      </xdr:nvGrpSpPr>
      <xdr:grpSpPr>
        <a:xfrm>
          <a:off x="12941300" y="889000"/>
          <a:ext cx="2743200" cy="533400"/>
          <a:chOff x="9029700" y="317500"/>
          <a:chExt cx="2743200" cy="533400"/>
        </a:xfrm>
        <a:solidFill>
          <a:schemeClr val="accent2">
            <a:lumMod val="20000"/>
            <a:lumOff val="80000"/>
          </a:schemeClr>
        </a:solidFill>
      </xdr:grpSpPr>
      <xdr:sp macro="" textlink="">
        <xdr:nvSpPr>
          <xdr:cNvPr id="56" name="Rectangular Callout 55">
            <a:extLst>
              <a:ext uri="{FF2B5EF4-FFF2-40B4-BE49-F238E27FC236}">
                <a16:creationId xmlns:a16="http://schemas.microsoft.com/office/drawing/2014/main" id="{091BBA05-17DE-324A-8D6C-893BD311BF3D}"/>
              </a:ext>
            </a:extLst>
          </xdr:cNvPr>
          <xdr:cNvSpPr/>
        </xdr:nvSpPr>
        <xdr:spPr>
          <a:xfrm>
            <a:off x="9029700" y="317500"/>
            <a:ext cx="2743200" cy="533400"/>
          </a:xfrm>
          <a:prstGeom prst="wedgeRectCallout">
            <a:avLst>
              <a:gd name="adj1" fmla="val -40278"/>
              <a:gd name="adj2" fmla="val 207739"/>
            </a:avLst>
          </a:prstGeom>
          <a:grpFill/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629AA83-36BA-8645-B531-C7DC973BD7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05900" y="345166"/>
            <a:ext cx="2603500" cy="429534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7</xdr:col>
      <xdr:colOff>596900</xdr:colOff>
      <xdr:row>4</xdr:row>
      <xdr:rowOff>0</xdr:rowOff>
    </xdr:from>
    <xdr:to>
      <xdr:col>9</xdr:col>
      <xdr:colOff>812800</xdr:colOff>
      <xdr:row>6</xdr:row>
      <xdr:rowOff>127000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379BD0B6-BE07-3A43-A3EF-9329C67C3825}"/>
            </a:ext>
          </a:extLst>
        </xdr:cNvPr>
        <xdr:cNvGrpSpPr/>
      </xdr:nvGrpSpPr>
      <xdr:grpSpPr>
        <a:xfrm>
          <a:off x="6375400" y="812800"/>
          <a:ext cx="1866900" cy="533400"/>
          <a:chOff x="3556000" y="203200"/>
          <a:chExt cx="1866900" cy="533400"/>
        </a:xfrm>
      </xdr:grpSpPr>
      <xdr:sp macro="" textlink="">
        <xdr:nvSpPr>
          <xdr:cNvPr id="58" name="Rectangular Callout 57">
            <a:extLst>
              <a:ext uri="{FF2B5EF4-FFF2-40B4-BE49-F238E27FC236}">
                <a16:creationId xmlns:a16="http://schemas.microsoft.com/office/drawing/2014/main" id="{91AF581A-7AFF-8E42-96C7-1A3E7B96A40F}"/>
              </a:ext>
            </a:extLst>
          </xdr:cNvPr>
          <xdr:cNvSpPr/>
        </xdr:nvSpPr>
        <xdr:spPr>
          <a:xfrm>
            <a:off x="3556000" y="203200"/>
            <a:ext cx="1866900" cy="533400"/>
          </a:xfrm>
          <a:prstGeom prst="wedgeRectCallout">
            <a:avLst>
              <a:gd name="adj1" fmla="val -18660"/>
              <a:gd name="adj2" fmla="val 131548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4031F3C3-FA05-514D-9E15-3D001DD8DAA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21740" b="17391"/>
          <a:stretch/>
        </xdr:blipFill>
        <xdr:spPr>
          <a:xfrm>
            <a:off x="3708400" y="254000"/>
            <a:ext cx="1600200" cy="355600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63500</xdr:colOff>
      <xdr:row>13</xdr:row>
      <xdr:rowOff>88900</xdr:rowOff>
    </xdr:from>
    <xdr:to>
      <xdr:col>17</xdr:col>
      <xdr:colOff>774700</xdr:colOff>
      <xdr:row>16</xdr:row>
      <xdr:rowOff>12700</xdr:rowOff>
    </xdr:to>
    <xdr:grpSp>
      <xdr:nvGrpSpPr>
        <xdr:cNvPr id="67" name="Group 66">
          <a:extLst>
            <a:ext uri="{FF2B5EF4-FFF2-40B4-BE49-F238E27FC236}">
              <a16:creationId xmlns:a16="http://schemas.microsoft.com/office/drawing/2014/main" id="{39B3B5B5-81CF-844D-9F85-50052BDF4BAC}"/>
            </a:ext>
          </a:extLst>
        </xdr:cNvPr>
        <xdr:cNvGrpSpPr/>
      </xdr:nvGrpSpPr>
      <xdr:grpSpPr>
        <a:xfrm>
          <a:off x="13271500" y="2730500"/>
          <a:ext cx="1536700" cy="533400"/>
          <a:chOff x="16281400" y="5854700"/>
          <a:chExt cx="1536700" cy="533400"/>
        </a:xfrm>
      </xdr:grpSpPr>
      <xdr:sp macro="" textlink="">
        <xdr:nvSpPr>
          <xdr:cNvPr id="62" name="Rectangular Callout 61">
            <a:extLst>
              <a:ext uri="{FF2B5EF4-FFF2-40B4-BE49-F238E27FC236}">
                <a16:creationId xmlns:a16="http://schemas.microsoft.com/office/drawing/2014/main" id="{B2F6795F-D230-4148-AB2C-FD54B5889F4E}"/>
              </a:ext>
            </a:extLst>
          </xdr:cNvPr>
          <xdr:cNvSpPr/>
        </xdr:nvSpPr>
        <xdr:spPr>
          <a:xfrm>
            <a:off x="16281400" y="5854700"/>
            <a:ext cx="1536700" cy="533400"/>
          </a:xfrm>
          <a:prstGeom prst="wedgeRectCallout">
            <a:avLst>
              <a:gd name="adj1" fmla="val -22984"/>
              <a:gd name="adj2" fmla="val -94642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12A0B440-A9D4-8E42-8CC3-3DAED99F81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r="84211" b="1396"/>
          <a:stretch/>
        </xdr:blipFill>
        <xdr:spPr>
          <a:xfrm>
            <a:off x="16433800" y="5892801"/>
            <a:ext cx="533400" cy="457200"/>
          </a:xfrm>
          <a:prstGeom prst="rect">
            <a:avLst/>
          </a:prstGeom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CCDAE7A6-0E3F-D043-84B9-490E224F2D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80451" t="-2739"/>
          <a:stretch/>
        </xdr:blipFill>
        <xdr:spPr>
          <a:xfrm>
            <a:off x="17068800" y="5892800"/>
            <a:ext cx="660400" cy="47637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381000</xdr:colOff>
      <xdr:row>1</xdr:row>
      <xdr:rowOff>0</xdr:rowOff>
    </xdr:from>
    <xdr:to>
      <xdr:col>17</xdr:col>
      <xdr:colOff>355599</xdr:colOff>
      <xdr:row>3</xdr:row>
      <xdr:rowOff>127000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766E1A16-C66D-7A47-A1D6-13A36C1BC801}"/>
            </a:ext>
          </a:extLst>
        </xdr:cNvPr>
        <xdr:cNvGrpSpPr/>
      </xdr:nvGrpSpPr>
      <xdr:grpSpPr>
        <a:xfrm>
          <a:off x="11938000" y="203200"/>
          <a:ext cx="2451099" cy="533400"/>
          <a:chOff x="13296900" y="7239000"/>
          <a:chExt cx="2209800" cy="533400"/>
        </a:xfrm>
      </xdr:grpSpPr>
      <xdr:sp macro="" textlink="">
        <xdr:nvSpPr>
          <xdr:cNvPr id="66" name="Rectangular Callout 65">
            <a:extLst>
              <a:ext uri="{FF2B5EF4-FFF2-40B4-BE49-F238E27FC236}">
                <a16:creationId xmlns:a16="http://schemas.microsoft.com/office/drawing/2014/main" id="{3316F65C-0861-1749-B7B0-91C531123989}"/>
              </a:ext>
            </a:extLst>
          </xdr:cNvPr>
          <xdr:cNvSpPr/>
        </xdr:nvSpPr>
        <xdr:spPr>
          <a:xfrm>
            <a:off x="13296900" y="7239000"/>
            <a:ext cx="2209800" cy="533400"/>
          </a:xfrm>
          <a:prstGeom prst="wedgeRectCallout">
            <a:avLst>
              <a:gd name="adj1" fmla="val -24262"/>
              <a:gd name="adj2" fmla="val 291071"/>
            </a:avLst>
          </a:prstGeom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9D42541F-E1FA-EF48-9555-E63EF889AD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t="21052"/>
          <a:stretch/>
        </xdr:blipFill>
        <xdr:spPr>
          <a:xfrm>
            <a:off x="13360401" y="7289800"/>
            <a:ext cx="2070100" cy="381000"/>
          </a:xfrm>
          <a:prstGeom prst="rect">
            <a:avLst/>
          </a:prstGeom>
        </xdr:spPr>
      </xdr:pic>
    </xdr:grpSp>
    <xdr:clientData/>
  </xdr:twoCellAnchor>
  <xdr:twoCellAnchor editAs="oneCell">
    <xdr:from>
      <xdr:col>24</xdr:col>
      <xdr:colOff>50800</xdr:colOff>
      <xdr:row>9</xdr:row>
      <xdr:rowOff>177800</xdr:rowOff>
    </xdr:from>
    <xdr:to>
      <xdr:col>31</xdr:col>
      <xdr:colOff>812800</xdr:colOff>
      <xdr:row>25</xdr:row>
      <xdr:rowOff>25400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CDB2389-F4DD-AD48-ABCD-49517CE75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862800" y="2006600"/>
          <a:ext cx="6540500" cy="309880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34</xdr:row>
      <xdr:rowOff>190500</xdr:rowOff>
    </xdr:from>
    <xdr:to>
      <xdr:col>12</xdr:col>
      <xdr:colOff>76200</xdr:colOff>
      <xdr:row>65</xdr:row>
      <xdr:rowOff>165100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2590171D-E49E-4044-BA17-491E1B79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09800" y="7099300"/>
          <a:ext cx="7772400" cy="6273800"/>
        </a:xfrm>
        <a:prstGeom prst="rect">
          <a:avLst/>
        </a:prstGeom>
      </xdr:spPr>
    </xdr:pic>
    <xdr:clientData/>
  </xdr:twoCellAnchor>
  <xdr:twoCellAnchor>
    <xdr:from>
      <xdr:col>5</xdr:col>
      <xdr:colOff>482600</xdr:colOff>
      <xdr:row>4</xdr:row>
      <xdr:rowOff>50800</xdr:rowOff>
    </xdr:from>
    <xdr:to>
      <xdr:col>9</xdr:col>
      <xdr:colOff>266700</xdr:colOff>
      <xdr:row>6</xdr:row>
      <xdr:rowOff>177800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65432308-B46B-9B42-8B9E-5F54D4871C5B}"/>
            </a:ext>
          </a:extLst>
        </xdr:cNvPr>
        <xdr:cNvGrpSpPr/>
      </xdr:nvGrpSpPr>
      <xdr:grpSpPr>
        <a:xfrm>
          <a:off x="4610100" y="863600"/>
          <a:ext cx="3086100" cy="533400"/>
          <a:chOff x="9639300" y="8001000"/>
          <a:chExt cx="3086100" cy="533400"/>
        </a:xfrm>
      </xdr:grpSpPr>
      <xdr:sp macro="" textlink="">
        <xdr:nvSpPr>
          <xdr:cNvPr id="72" name="Rectangular Callout 71">
            <a:extLst>
              <a:ext uri="{FF2B5EF4-FFF2-40B4-BE49-F238E27FC236}">
                <a16:creationId xmlns:a16="http://schemas.microsoft.com/office/drawing/2014/main" id="{E67D8BCD-379A-BE42-A089-92B81CB46505}"/>
              </a:ext>
            </a:extLst>
          </xdr:cNvPr>
          <xdr:cNvSpPr/>
        </xdr:nvSpPr>
        <xdr:spPr>
          <a:xfrm>
            <a:off x="9639300" y="8001000"/>
            <a:ext cx="3086100" cy="533400"/>
          </a:xfrm>
          <a:prstGeom prst="wedgeRectCallout">
            <a:avLst>
              <a:gd name="adj1" fmla="val -38632"/>
              <a:gd name="adj2" fmla="val 207738"/>
            </a:avLst>
          </a:prstGeom>
          <a:solidFill>
            <a:schemeClr val="accent1">
              <a:lumMod val="20000"/>
              <a:lumOff val="80000"/>
            </a:schemeClr>
          </a:solidFill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E362CFCA-855A-8041-BD30-127B7F1491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9690100" y="8039100"/>
            <a:ext cx="2933700" cy="4826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88900</xdr:colOff>
      <xdr:row>1</xdr:row>
      <xdr:rowOff>50800</xdr:rowOff>
    </xdr:from>
    <xdr:to>
      <xdr:col>12</xdr:col>
      <xdr:colOff>812800</xdr:colOff>
      <xdr:row>3</xdr:row>
      <xdr:rowOff>177800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F26D7BFD-BE03-D547-90F4-46DDC5D63F64}"/>
            </a:ext>
          </a:extLst>
        </xdr:cNvPr>
        <xdr:cNvGrpSpPr/>
      </xdr:nvGrpSpPr>
      <xdr:grpSpPr>
        <a:xfrm>
          <a:off x="8343900" y="254000"/>
          <a:ext cx="2374900" cy="533400"/>
          <a:chOff x="7874000" y="8267700"/>
          <a:chExt cx="2273300" cy="533400"/>
        </a:xfrm>
      </xdr:grpSpPr>
      <xdr:sp macro="" textlink="">
        <xdr:nvSpPr>
          <xdr:cNvPr id="79" name="Rectangular Callout 78">
            <a:extLst>
              <a:ext uri="{FF2B5EF4-FFF2-40B4-BE49-F238E27FC236}">
                <a16:creationId xmlns:a16="http://schemas.microsoft.com/office/drawing/2014/main" id="{572C3A74-3EA2-BA43-B9C6-10BCFD172D8A}"/>
              </a:ext>
            </a:extLst>
          </xdr:cNvPr>
          <xdr:cNvSpPr/>
        </xdr:nvSpPr>
        <xdr:spPr>
          <a:xfrm>
            <a:off x="7874000" y="8267700"/>
            <a:ext cx="2273300" cy="533400"/>
          </a:xfrm>
          <a:prstGeom prst="wedgeRectCallout">
            <a:avLst>
              <a:gd name="adj1" fmla="val -54340"/>
              <a:gd name="adj2" fmla="val 27678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77F6A1F-9FEC-8F42-A7F0-6D1079E9CF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7950200" y="8331200"/>
            <a:ext cx="2095500" cy="4318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355600</xdr:colOff>
      <xdr:row>4</xdr:row>
      <xdr:rowOff>165100</xdr:rowOff>
    </xdr:from>
    <xdr:to>
      <xdr:col>14</xdr:col>
      <xdr:colOff>88900</xdr:colOff>
      <xdr:row>7</xdr:row>
      <xdr:rowOff>88900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3DCC8068-170F-8E47-BF01-1C52A9C0D885}"/>
            </a:ext>
          </a:extLst>
        </xdr:cNvPr>
        <xdr:cNvGrpSpPr/>
      </xdr:nvGrpSpPr>
      <xdr:grpSpPr>
        <a:xfrm>
          <a:off x="9436100" y="977900"/>
          <a:ext cx="2209800" cy="533400"/>
          <a:chOff x="9575800" y="6845300"/>
          <a:chExt cx="2209800" cy="533400"/>
        </a:xfrm>
      </xdr:grpSpPr>
      <xdr:sp macro="" textlink="">
        <xdr:nvSpPr>
          <xdr:cNvPr id="69" name="Rectangular Callout 68">
            <a:extLst>
              <a:ext uri="{FF2B5EF4-FFF2-40B4-BE49-F238E27FC236}">
                <a16:creationId xmlns:a16="http://schemas.microsoft.com/office/drawing/2014/main" id="{B6143BF2-A5A1-1845-B9A0-6DE5D0EAE791}"/>
              </a:ext>
            </a:extLst>
          </xdr:cNvPr>
          <xdr:cNvSpPr/>
        </xdr:nvSpPr>
        <xdr:spPr>
          <a:xfrm>
            <a:off x="9575800" y="6845300"/>
            <a:ext cx="2209800" cy="533400"/>
          </a:xfrm>
          <a:prstGeom prst="wedgeRectCallout">
            <a:avLst>
              <a:gd name="adj1" fmla="val -73164"/>
              <a:gd name="adj2" fmla="val 148215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DFD5B02D-D177-274E-AD92-A5B4B771C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/>
          <a:srcRect t="10526" b="1"/>
          <a:stretch/>
        </xdr:blipFill>
        <xdr:spPr>
          <a:xfrm>
            <a:off x="9664700" y="6908800"/>
            <a:ext cx="2070100" cy="4318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711200</xdr:colOff>
      <xdr:row>13</xdr:row>
      <xdr:rowOff>152400</xdr:rowOff>
    </xdr:from>
    <xdr:to>
      <xdr:col>14</xdr:col>
      <xdr:colOff>419100</xdr:colOff>
      <xdr:row>16</xdr:row>
      <xdr:rowOff>76200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B45CCF9C-7384-2248-AD57-393847D89E16}"/>
            </a:ext>
          </a:extLst>
        </xdr:cNvPr>
        <xdr:cNvGrpSpPr/>
      </xdr:nvGrpSpPr>
      <xdr:grpSpPr>
        <a:xfrm>
          <a:off x="9791700" y="2794000"/>
          <a:ext cx="2184400" cy="533400"/>
          <a:chOff x="14592300" y="9550400"/>
          <a:chExt cx="2184400" cy="533400"/>
        </a:xfrm>
      </xdr:grpSpPr>
      <xdr:sp macro="" textlink="">
        <xdr:nvSpPr>
          <xdr:cNvPr id="84" name="Rectangular Callout 83">
            <a:extLst>
              <a:ext uri="{FF2B5EF4-FFF2-40B4-BE49-F238E27FC236}">
                <a16:creationId xmlns:a16="http://schemas.microsoft.com/office/drawing/2014/main" id="{1FECE995-DF84-0349-AF27-F1DA42B8D5DC}"/>
              </a:ext>
            </a:extLst>
          </xdr:cNvPr>
          <xdr:cNvSpPr/>
        </xdr:nvSpPr>
        <xdr:spPr>
          <a:xfrm>
            <a:off x="14592300" y="9550400"/>
            <a:ext cx="2184400" cy="533400"/>
          </a:xfrm>
          <a:prstGeom prst="wedgeRectCallout">
            <a:avLst>
              <a:gd name="adj1" fmla="val -43487"/>
              <a:gd name="adj2" fmla="val -15416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6DA2EB36-61E3-894E-BB03-461BC32F9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4668500" y="9613900"/>
            <a:ext cx="1968500" cy="4064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279400</xdr:colOff>
      <xdr:row>8</xdr:row>
      <xdr:rowOff>88900</xdr:rowOff>
    </xdr:from>
    <xdr:to>
      <xdr:col>14</xdr:col>
      <xdr:colOff>698500</xdr:colOff>
      <xdr:row>11</xdr:row>
      <xdr:rowOff>12700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D6937CDE-CC1B-AD42-8140-9ACB5E75C528}"/>
            </a:ext>
          </a:extLst>
        </xdr:cNvPr>
        <xdr:cNvGrpSpPr/>
      </xdr:nvGrpSpPr>
      <xdr:grpSpPr>
        <a:xfrm>
          <a:off x="11010900" y="1714500"/>
          <a:ext cx="1244600" cy="533400"/>
          <a:chOff x="14033500" y="9550400"/>
          <a:chExt cx="1244600" cy="533400"/>
        </a:xfrm>
      </xdr:grpSpPr>
      <xdr:sp macro="" textlink="">
        <xdr:nvSpPr>
          <xdr:cNvPr id="89" name="Rectangular Callout 88">
            <a:extLst>
              <a:ext uri="{FF2B5EF4-FFF2-40B4-BE49-F238E27FC236}">
                <a16:creationId xmlns:a16="http://schemas.microsoft.com/office/drawing/2014/main" id="{103E6EEE-8DE4-FA45-9D63-04A808D16768}"/>
              </a:ext>
            </a:extLst>
          </xdr:cNvPr>
          <xdr:cNvSpPr/>
        </xdr:nvSpPr>
        <xdr:spPr>
          <a:xfrm>
            <a:off x="14033500" y="9550400"/>
            <a:ext cx="1244600" cy="533400"/>
          </a:xfrm>
          <a:prstGeom prst="wedgeRectCallout">
            <a:avLst>
              <a:gd name="adj1" fmla="val 40864"/>
              <a:gd name="adj2" fmla="val 88691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524A0875-E858-FD4C-983F-B0C142EE68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4097000" y="9626600"/>
            <a:ext cx="1130300" cy="3683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469900</xdr:colOff>
      <xdr:row>13</xdr:row>
      <xdr:rowOff>50800</xdr:rowOff>
    </xdr:from>
    <xdr:to>
      <xdr:col>7</xdr:col>
      <xdr:colOff>50800</xdr:colOff>
      <xdr:row>15</xdr:row>
      <xdr:rowOff>177800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C84D264E-90BA-7E4D-B426-5D2E298304D5}"/>
            </a:ext>
          </a:extLst>
        </xdr:cNvPr>
        <xdr:cNvGrpSpPr/>
      </xdr:nvGrpSpPr>
      <xdr:grpSpPr>
        <a:xfrm>
          <a:off x="4597400" y="2692400"/>
          <a:ext cx="1231900" cy="533400"/>
          <a:chOff x="11290300" y="9347200"/>
          <a:chExt cx="1231900" cy="533400"/>
        </a:xfrm>
      </xdr:grpSpPr>
      <xdr:sp macro="" textlink="">
        <xdr:nvSpPr>
          <xdr:cNvPr id="93" name="Rectangular Callout 92">
            <a:extLst>
              <a:ext uri="{FF2B5EF4-FFF2-40B4-BE49-F238E27FC236}">
                <a16:creationId xmlns:a16="http://schemas.microsoft.com/office/drawing/2014/main" id="{8E31E5AD-E159-9145-9F86-0DDB2A6EED1B}"/>
              </a:ext>
            </a:extLst>
          </xdr:cNvPr>
          <xdr:cNvSpPr/>
        </xdr:nvSpPr>
        <xdr:spPr>
          <a:xfrm>
            <a:off x="11290300" y="9347200"/>
            <a:ext cx="1231900" cy="533400"/>
          </a:xfrm>
          <a:prstGeom prst="wedgeRectCallout">
            <a:avLst>
              <a:gd name="adj1" fmla="val 31238"/>
              <a:gd name="adj2" fmla="val -94642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58D3DD89-846F-4648-A9C9-08EDA4664A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11341100" y="9385300"/>
            <a:ext cx="1104900" cy="4191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292100</xdr:colOff>
      <xdr:row>12</xdr:row>
      <xdr:rowOff>76200</xdr:rowOff>
    </xdr:from>
    <xdr:to>
      <xdr:col>10</xdr:col>
      <xdr:colOff>342900</xdr:colOff>
      <xdr:row>15</xdr:row>
      <xdr:rowOff>0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5B2F4A3F-532A-084A-A3BE-FAB0B4FD1277}"/>
            </a:ext>
          </a:extLst>
        </xdr:cNvPr>
        <xdr:cNvGrpSpPr/>
      </xdr:nvGrpSpPr>
      <xdr:grpSpPr>
        <a:xfrm>
          <a:off x="6070600" y="2514600"/>
          <a:ext cx="2527300" cy="533400"/>
          <a:chOff x="13550900" y="10033000"/>
          <a:chExt cx="2527300" cy="533400"/>
        </a:xfrm>
      </xdr:grpSpPr>
      <xdr:sp macro="" textlink="">
        <xdr:nvSpPr>
          <xdr:cNvPr id="96" name="Rectangular Callout 95">
            <a:extLst>
              <a:ext uri="{FF2B5EF4-FFF2-40B4-BE49-F238E27FC236}">
                <a16:creationId xmlns:a16="http://schemas.microsoft.com/office/drawing/2014/main" id="{ADFF274B-A67A-1C43-A706-628577087EBC}"/>
              </a:ext>
            </a:extLst>
          </xdr:cNvPr>
          <xdr:cNvSpPr/>
        </xdr:nvSpPr>
        <xdr:spPr>
          <a:xfrm>
            <a:off x="13550900" y="10033000"/>
            <a:ext cx="2527300" cy="533400"/>
          </a:xfrm>
          <a:prstGeom prst="wedgeRectCallout">
            <a:avLst>
              <a:gd name="adj1" fmla="val -37523"/>
              <a:gd name="adj2" fmla="val -104166"/>
            </a:avLst>
          </a:prstGeom>
          <a:ln w="38100">
            <a:solidFill>
              <a:srgbClr val="00B0F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97" name="Picture 96">
            <a:extLst>
              <a:ext uri="{FF2B5EF4-FFF2-40B4-BE49-F238E27FC236}">
                <a16:creationId xmlns:a16="http://schemas.microsoft.com/office/drawing/2014/main" id="{B01AFA24-99D3-914F-BC17-29BDA84FE4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3601700" y="10121900"/>
            <a:ext cx="2387600" cy="3302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E26D-6AEF-C340-913D-1D5201F2373C}">
  <sheetPr codeName="Sheet1"/>
  <dimension ref="B5:W33"/>
  <sheetViews>
    <sheetView topLeftCell="M1" zoomScale="190" zoomScaleNormal="190" workbookViewId="0">
      <selection activeCell="T32" sqref="T32:V32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16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</row>
    <row r="11" spans="2:23" x14ac:dyDescent="0.2">
      <c r="F11" s="6"/>
      <c r="H11" s="7"/>
      <c r="J11" s="7"/>
      <c r="K11" s="7"/>
      <c r="L11" s="7"/>
      <c r="P11" s="6"/>
      <c r="R11" s="5"/>
      <c r="T11" s="5"/>
    </row>
    <row r="12" spans="2:23" x14ac:dyDescent="0.2">
      <c r="F12" s="7"/>
      <c r="G12" s="7"/>
      <c r="P12" s="5"/>
      <c r="Q12" s="5"/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2" x14ac:dyDescent="0.2">
      <c r="P19" s="1" t="s">
        <v>7</v>
      </c>
      <c r="Q19" s="4">
        <v>0.45</v>
      </c>
    </row>
    <row r="20" spans="2:22" x14ac:dyDescent="0.2">
      <c r="G20" s="1" t="s">
        <v>3</v>
      </c>
      <c r="H20" s="4">
        <v>0.2</v>
      </c>
      <c r="K20" s="7"/>
      <c r="L20" s="7"/>
      <c r="Q20" s="5"/>
    </row>
    <row r="21" spans="2:22" x14ac:dyDescent="0.2">
      <c r="H21" s="7"/>
      <c r="Q21" s="6"/>
    </row>
    <row r="22" spans="2:22" x14ac:dyDescent="0.2">
      <c r="H22" s="6"/>
    </row>
    <row r="23" spans="2:22" x14ac:dyDescent="0.2">
      <c r="I23">
        <v>0.35</v>
      </c>
      <c r="S23">
        <v>0.6</v>
      </c>
    </row>
    <row r="24" spans="2:22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2" x14ac:dyDescent="0.2">
      <c r="G25" s="7"/>
      <c r="P25" s="5"/>
    </row>
    <row r="26" spans="2:22" x14ac:dyDescent="0.2">
      <c r="G26" s="6"/>
      <c r="P26" s="6"/>
    </row>
    <row r="27" spans="2:22" x14ac:dyDescent="0.2">
      <c r="K27" s="7"/>
      <c r="L27" s="7"/>
    </row>
    <row r="29" spans="2:22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2" x14ac:dyDescent="0.2">
      <c r="F30" s="7"/>
      <c r="P30" s="5"/>
      <c r="Q30" s="5"/>
    </row>
    <row r="31" spans="2:22" x14ac:dyDescent="0.2">
      <c r="F31" s="6"/>
      <c r="H31" s="7"/>
      <c r="J31" s="7"/>
      <c r="K31" s="7"/>
      <c r="L31" s="7"/>
      <c r="P31" s="6"/>
      <c r="R31" s="5"/>
      <c r="T31" s="5"/>
    </row>
    <row r="32" spans="2:22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</row>
    <row r="33" spans="2:22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C971-9D6C-D84D-9FA8-065628738059}">
  <sheetPr codeName="Sheet2"/>
  <dimension ref="B5:W33"/>
  <sheetViews>
    <sheetView topLeftCell="L1" zoomScale="150" zoomScaleNormal="150" workbookViewId="0">
      <selection activeCell="W10" sqref="W10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11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  <c r="W10">
        <f>((V10-T10)^2)/2</f>
        <v>0.27481108317615499</v>
      </c>
    </row>
    <row r="11" spans="2:23" x14ac:dyDescent="0.2">
      <c r="F11" s="6"/>
      <c r="H11" s="7"/>
      <c r="J11" s="7"/>
      <c r="K11" s="7"/>
      <c r="L11" s="7"/>
      <c r="P11" s="6"/>
      <c r="R11" s="5"/>
      <c r="T11" s="5"/>
    </row>
    <row r="12" spans="2:23" x14ac:dyDescent="0.2">
      <c r="F12" s="7"/>
      <c r="G12" s="7"/>
      <c r="P12" s="5"/>
      <c r="Q12" s="5"/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3" x14ac:dyDescent="0.2">
      <c r="P19" s="1" t="s">
        <v>7</v>
      </c>
      <c r="Q19" s="4">
        <v>0.45</v>
      </c>
    </row>
    <row r="20" spans="2:23" x14ac:dyDescent="0.2">
      <c r="G20" s="1" t="s">
        <v>3</v>
      </c>
      <c r="H20" s="4">
        <v>0.2</v>
      </c>
      <c r="K20" s="7"/>
      <c r="L20" s="7"/>
      <c r="Q20" s="5"/>
      <c r="W20" t="s">
        <v>14</v>
      </c>
    </row>
    <row r="21" spans="2:23" x14ac:dyDescent="0.2">
      <c r="H21" s="7"/>
      <c r="Q21" s="6"/>
      <c r="W21">
        <f>W10+W32</f>
        <v>0.29837110876000272</v>
      </c>
    </row>
    <row r="22" spans="2:23" x14ac:dyDescent="0.2">
      <c r="H22" s="6"/>
    </row>
    <row r="23" spans="2:23" x14ac:dyDescent="0.2">
      <c r="I23">
        <v>0.35</v>
      </c>
      <c r="S23">
        <v>0.6</v>
      </c>
    </row>
    <row r="24" spans="2:23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3" x14ac:dyDescent="0.2">
      <c r="G25" s="7"/>
      <c r="P25" s="5"/>
    </row>
    <row r="26" spans="2:23" x14ac:dyDescent="0.2">
      <c r="G26" s="6"/>
      <c r="P26" s="6"/>
    </row>
    <row r="27" spans="2:23" x14ac:dyDescent="0.2">
      <c r="K27" s="7"/>
      <c r="L27" s="7"/>
    </row>
    <row r="29" spans="2:23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3" x14ac:dyDescent="0.2">
      <c r="F30" s="7"/>
      <c r="P30" s="5"/>
      <c r="Q30" s="5"/>
    </row>
    <row r="31" spans="2:23" x14ac:dyDescent="0.2">
      <c r="F31" s="6"/>
      <c r="H31" s="7"/>
      <c r="J31" s="7"/>
      <c r="K31" s="7"/>
      <c r="L31" s="7"/>
      <c r="P31" s="6"/>
      <c r="R31" s="5"/>
      <c r="T31" s="5"/>
    </row>
    <row r="32" spans="2:23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  <c r="W32">
        <f>((V32-T32)^2)/2</f>
        <v>2.3560025583847746E-2</v>
      </c>
    </row>
    <row r="33" spans="2:23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  <c r="W33" t="s">
        <v>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CD83-49EA-D948-AA68-1EAACED68549}">
  <sheetPr codeName="Sheet6"/>
  <dimension ref="B5:W33"/>
  <sheetViews>
    <sheetView workbookViewId="0">
      <selection activeCell="P30" sqref="P30:T31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11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  <c r="W10">
        <f>((V10-T10)^2)/2</f>
        <v>0.27481108317615499</v>
      </c>
    </row>
    <row r="11" spans="2:23" x14ac:dyDescent="0.2">
      <c r="F11" s="6"/>
      <c r="H11" s="7"/>
      <c r="J11" s="7"/>
      <c r="K11" s="7"/>
      <c r="L11" s="7"/>
      <c r="P11" s="6">
        <f>P13-($C$5*P12)</f>
        <v>0.35891647971788465</v>
      </c>
      <c r="R11" s="5">
        <f>T10*(1-T10)</f>
        <v>0.18681560180895948</v>
      </c>
      <c r="T11" s="5">
        <f>-(V10-T10)</f>
        <v>0.74136506955231574</v>
      </c>
    </row>
    <row r="12" spans="2:23" x14ac:dyDescent="0.2">
      <c r="F12" s="7"/>
      <c r="G12" s="7"/>
      <c r="P12" s="5">
        <f>Q12*R11*T11</f>
        <v>8.216704056423077E-2</v>
      </c>
      <c r="Q12" s="5">
        <f>J10</f>
        <v>0.59326999210718723</v>
      </c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3" x14ac:dyDescent="0.2">
      <c r="P19" s="1" t="s">
        <v>7</v>
      </c>
      <c r="Q19" s="4">
        <v>0.45</v>
      </c>
    </row>
    <row r="20" spans="2:23" x14ac:dyDescent="0.2">
      <c r="G20" s="1" t="s">
        <v>3</v>
      </c>
      <c r="H20" s="4">
        <v>0.2</v>
      </c>
      <c r="K20" s="7"/>
      <c r="L20" s="7"/>
      <c r="Q20" s="5"/>
      <c r="W20" t="s">
        <v>14</v>
      </c>
    </row>
    <row r="21" spans="2:23" x14ac:dyDescent="0.2">
      <c r="H21" s="7"/>
      <c r="Q21" s="6"/>
      <c r="W21">
        <f>W10+W32</f>
        <v>0.29837110876000272</v>
      </c>
    </row>
    <row r="22" spans="2:23" x14ac:dyDescent="0.2">
      <c r="H22" s="6"/>
    </row>
    <row r="23" spans="2:23" x14ac:dyDescent="0.2">
      <c r="I23">
        <v>0.35</v>
      </c>
      <c r="S23">
        <v>0.6</v>
      </c>
    </row>
    <row r="24" spans="2:23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3" x14ac:dyDescent="0.2">
      <c r="G25" s="7"/>
      <c r="P25" s="5"/>
    </row>
    <row r="26" spans="2:23" x14ac:dyDescent="0.2">
      <c r="G26" s="6"/>
      <c r="P26" s="6"/>
    </row>
    <row r="27" spans="2:23" x14ac:dyDescent="0.2">
      <c r="K27" s="7"/>
      <c r="L27" s="7"/>
    </row>
    <row r="29" spans="2:23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3" x14ac:dyDescent="0.2">
      <c r="F30" s="7"/>
      <c r="P30" s="5"/>
      <c r="Q30" s="5"/>
    </row>
    <row r="31" spans="2:23" x14ac:dyDescent="0.2">
      <c r="F31" s="6"/>
      <c r="H31" s="7"/>
      <c r="J31" s="7"/>
      <c r="K31" s="7"/>
      <c r="L31" s="7"/>
      <c r="P31" s="6"/>
      <c r="R31" s="5"/>
      <c r="T31" s="5"/>
    </row>
    <row r="32" spans="2:23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  <c r="W32">
        <f>((V32-T32)^2)/2</f>
        <v>2.3560025583847746E-2</v>
      </c>
    </row>
    <row r="33" spans="2:23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  <c r="W33" t="s">
        <v>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F31A-3E91-874A-8A5A-F673CB0490E5}">
  <sheetPr codeName="Sheet3"/>
  <dimension ref="B5:W33"/>
  <sheetViews>
    <sheetView workbookViewId="0">
      <selection activeCell="L31" sqref="L31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11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  <c r="W10">
        <f>((V10-T10)^2)/2</f>
        <v>0.27481108317615499</v>
      </c>
    </row>
    <row r="11" spans="2:23" x14ac:dyDescent="0.2">
      <c r="F11" s="6"/>
      <c r="H11" s="7"/>
      <c r="J11" s="7"/>
      <c r="K11" s="7"/>
      <c r="L11" s="7"/>
      <c r="P11" s="6">
        <f>P13-($C$5*P12)</f>
        <v>0.35891647971788465</v>
      </c>
      <c r="R11" s="5">
        <f>T10*(1-T10)</f>
        <v>0.18681560180895948</v>
      </c>
      <c r="T11" s="5">
        <f>-(V10-T10)</f>
        <v>0.74136506955231574</v>
      </c>
    </row>
    <row r="12" spans="2:23" x14ac:dyDescent="0.2">
      <c r="F12" s="7"/>
      <c r="G12" s="7"/>
      <c r="P12" s="5">
        <f>Q12*R11*T11</f>
        <v>8.216704056423077E-2</v>
      </c>
      <c r="Q12" s="5">
        <f>J10</f>
        <v>0.59326999210718723</v>
      </c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3" x14ac:dyDescent="0.2">
      <c r="P19" s="1" t="s">
        <v>7</v>
      </c>
      <c r="Q19" s="4">
        <v>0.45</v>
      </c>
    </row>
    <row r="20" spans="2:23" x14ac:dyDescent="0.2">
      <c r="G20" s="1" t="s">
        <v>3</v>
      </c>
      <c r="H20" s="4">
        <v>0.2</v>
      </c>
      <c r="K20" s="7"/>
      <c r="L20" s="7"/>
      <c r="Q20" s="5">
        <f>T11*R11*J32</f>
        <v>8.2667627847533259E-2</v>
      </c>
      <c r="W20" t="s">
        <v>14</v>
      </c>
    </row>
    <row r="21" spans="2:23" x14ac:dyDescent="0.2">
      <c r="H21" s="7"/>
      <c r="Q21" s="6">
        <f>Q19-($C$5*Q20)</f>
        <v>0.4086661860762334</v>
      </c>
      <c r="W21">
        <f>W10+W32</f>
        <v>0.29837110876000272</v>
      </c>
    </row>
    <row r="22" spans="2:23" x14ac:dyDescent="0.2">
      <c r="H22" s="6"/>
    </row>
    <row r="23" spans="2:23" x14ac:dyDescent="0.2">
      <c r="I23">
        <v>0.35</v>
      </c>
      <c r="S23">
        <v>0.6</v>
      </c>
    </row>
    <row r="24" spans="2:23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3" x14ac:dyDescent="0.2">
      <c r="G25" s="7"/>
      <c r="P25" s="5">
        <f>T31*R31*J10</f>
        <v>-2.2602540477475067E-2</v>
      </c>
    </row>
    <row r="26" spans="2:23" x14ac:dyDescent="0.2">
      <c r="G26" s="6"/>
      <c r="P26" s="6">
        <f>P24-($C$5*P25)</f>
        <v>0.5113012702387375</v>
      </c>
    </row>
    <row r="27" spans="2:23" x14ac:dyDescent="0.2">
      <c r="K27" s="7"/>
      <c r="L27" s="7"/>
    </row>
    <row r="29" spans="2:23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3" x14ac:dyDescent="0.2">
      <c r="F30" s="7"/>
      <c r="P30" s="5">
        <f>Q30*R31*T31</f>
        <v>-2.2740242215978219E-2</v>
      </c>
      <c r="Q30" s="5">
        <f>J32</f>
        <v>0.59688437825976703</v>
      </c>
    </row>
    <row r="31" spans="2:23" x14ac:dyDescent="0.2">
      <c r="F31" s="6"/>
      <c r="H31" s="7"/>
      <c r="J31" s="7"/>
      <c r="K31" s="7"/>
      <c r="L31" s="7"/>
      <c r="P31" s="6">
        <f>P29-($C$5*P30)</f>
        <v>0.56137012110798912</v>
      </c>
      <c r="R31" s="5">
        <f>T32*(1-T32)</f>
        <v>0.17551005281727122</v>
      </c>
      <c r="T31" s="5">
        <f>-(V32-T32)</f>
        <v>-0.21707153467853746</v>
      </c>
    </row>
    <row r="32" spans="2:23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  <c r="W32">
        <f>((V32-T32)^2)/2</f>
        <v>2.3560025583847746E-2</v>
      </c>
    </row>
    <row r="33" spans="2:23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  <c r="W33" t="s">
        <v>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F045-E197-6248-883F-F68A17943A43}">
  <sheetPr codeName="Sheet4"/>
  <dimension ref="B5:W33"/>
  <sheetViews>
    <sheetView tabSelected="1" zoomScale="110" zoomScaleNormal="110" workbookViewId="0">
      <selection activeCell="B10" sqref="B10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11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  <c r="W10">
        <f>((V10-T10)^2)/2</f>
        <v>0.27481108317615499</v>
      </c>
    </row>
    <row r="11" spans="2:23" x14ac:dyDescent="0.2">
      <c r="F11" s="6">
        <f>F13-($C$5*F12)</f>
        <v>0.14978071613276281</v>
      </c>
      <c r="H11" s="7">
        <f>J10*(1-J10)</f>
        <v>0.24130070857232525</v>
      </c>
      <c r="J11" s="7">
        <f>K11+K20</f>
        <v>3.6350306393144682E-2</v>
      </c>
      <c r="K11" s="7">
        <f>L11*P13</f>
        <v>5.5399424651422793E-2</v>
      </c>
      <c r="L11" s="7">
        <f>T11*R11</f>
        <v>0.13849856162855698</v>
      </c>
      <c r="P11" s="6">
        <f>P13-($C$5*P12)</f>
        <v>0.35891647971788465</v>
      </c>
      <c r="R11" s="5">
        <f>T10*(1-T10)</f>
        <v>0.18681560180895948</v>
      </c>
      <c r="T11" s="5">
        <f>-(V10-T10)</f>
        <v>0.74136506955231574</v>
      </c>
    </row>
    <row r="12" spans="2:23" x14ac:dyDescent="0.2">
      <c r="F12" s="7">
        <f>G12*H11*J11</f>
        <v>4.385677344743468E-4</v>
      </c>
      <c r="G12" s="7">
        <f>D10</f>
        <v>0.05</v>
      </c>
      <c r="P12" s="5">
        <f>Q12*R11*T11</f>
        <v>8.216704056423077E-2</v>
      </c>
      <c r="Q12" s="5">
        <f>J10</f>
        <v>0.59326999210718723</v>
      </c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3" x14ac:dyDescent="0.2">
      <c r="P19" s="1" t="s">
        <v>7</v>
      </c>
      <c r="Q19" s="4">
        <v>0.45</v>
      </c>
    </row>
    <row r="20" spans="2:23" x14ac:dyDescent="0.2">
      <c r="G20" s="1" t="s">
        <v>3</v>
      </c>
      <c r="H20" s="4">
        <v>0.2</v>
      </c>
      <c r="K20" s="7">
        <f>L20*P24</f>
        <v>-1.9049118258278114E-2</v>
      </c>
      <c r="L20" s="7">
        <f>T31*R31</f>
        <v>-3.8098236516556229E-2</v>
      </c>
      <c r="Q20" s="5">
        <f>T11*R11*J32</f>
        <v>8.2667627847533259E-2</v>
      </c>
      <c r="W20" t="s">
        <v>14</v>
      </c>
    </row>
    <row r="21" spans="2:23" x14ac:dyDescent="0.2">
      <c r="H21" s="7">
        <f>H11*J11*D32</f>
        <v>8.771354689486937E-4</v>
      </c>
      <c r="Q21" s="6">
        <f>Q19-($C$5*Q20)</f>
        <v>0.4086661860762334</v>
      </c>
      <c r="W21">
        <f>W10+W32</f>
        <v>0.29837110876000272</v>
      </c>
    </row>
    <row r="22" spans="2:23" x14ac:dyDescent="0.2">
      <c r="H22" s="6">
        <f>H20-($C$5*H21)</f>
        <v>0.19956143226552567</v>
      </c>
    </row>
    <row r="23" spans="2:23" x14ac:dyDescent="0.2">
      <c r="I23">
        <v>0.35</v>
      </c>
      <c r="S23">
        <v>0.6</v>
      </c>
    </row>
    <row r="24" spans="2:23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3" x14ac:dyDescent="0.2">
      <c r="G25" s="7">
        <f>J31*H31*D10</f>
        <v>4.977127352608601E-4</v>
      </c>
      <c r="P25" s="5">
        <f>T31*R31*J10</f>
        <v>-2.2602540477475067E-2</v>
      </c>
    </row>
    <row r="26" spans="2:23" x14ac:dyDescent="0.2">
      <c r="G26" s="6">
        <f>G24-($C$5*G25)</f>
        <v>0.24975114363236958</v>
      </c>
      <c r="P26" s="6">
        <f>P24-($C$5*P25)</f>
        <v>0.5113012702387375</v>
      </c>
    </row>
    <row r="27" spans="2:23" x14ac:dyDescent="0.2">
      <c r="K27" s="7">
        <f>L27*Q19</f>
        <v>6.2324352732850641E-2</v>
      </c>
      <c r="L27" s="7">
        <f>R11*T11</f>
        <v>0.13849856162855698</v>
      </c>
    </row>
    <row r="29" spans="2:23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3" x14ac:dyDescent="0.2">
      <c r="F30" s="7">
        <f>J31*H31*D32</f>
        <v>9.954254705217202E-4</v>
      </c>
      <c r="P30" s="5">
        <f>Q30*R31*T31</f>
        <v>-2.2740242215978219E-2</v>
      </c>
      <c r="Q30" s="5">
        <f>J32</f>
        <v>0.59688437825976703</v>
      </c>
    </row>
    <row r="31" spans="2:23" x14ac:dyDescent="0.2">
      <c r="F31" s="6">
        <f>F29-($C$5*F30)</f>
        <v>0.29950228726473915</v>
      </c>
      <c r="H31" s="7">
        <f>J32*(1-J32)</f>
        <v>0.24061341724921839</v>
      </c>
      <c r="J31" s="7">
        <f>K27+K31</f>
        <v>4.1370322648744712E-2</v>
      </c>
      <c r="K31" s="7">
        <f>L31*P29</f>
        <v>-2.0954030084105929E-2</v>
      </c>
      <c r="L31" s="7">
        <f>T31*R31</f>
        <v>-3.8098236516556229E-2</v>
      </c>
      <c r="P31" s="6">
        <f>P29-($C$5*P30)</f>
        <v>0.56137012110798912</v>
      </c>
      <c r="R31" s="5">
        <f>T32*(1-T32)</f>
        <v>0.17551005281727122</v>
      </c>
      <c r="T31" s="5">
        <f>-(V32-T32)</f>
        <v>-0.21707153467853746</v>
      </c>
    </row>
    <row r="32" spans="2:23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  <c r="W32">
        <f>((V32-T32)^2)/2</f>
        <v>2.3560025583847746E-2</v>
      </c>
    </row>
    <row r="33" spans="2:23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  <c r="W33" t="s">
        <v>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2148-F3F3-8A48-AD16-D9732B569461}">
  <sheetPr codeName="Sheet5"/>
  <dimension ref="B5:W33"/>
  <sheetViews>
    <sheetView workbookViewId="0">
      <selection activeCell="I23" sqref="I23"/>
    </sheetView>
  </sheetViews>
  <sheetFormatPr baseColWidth="10" defaultRowHeight="16" x14ac:dyDescent="0.2"/>
  <sheetData>
    <row r="5" spans="2:23" x14ac:dyDescent="0.2">
      <c r="B5" s="1" t="s">
        <v>15</v>
      </c>
      <c r="C5">
        <v>0.5</v>
      </c>
    </row>
    <row r="9" spans="2:23" x14ac:dyDescent="0.2">
      <c r="B9" s="2" t="s">
        <v>0</v>
      </c>
      <c r="C9" s="3"/>
      <c r="D9" s="1" t="s">
        <v>1</v>
      </c>
      <c r="E9" s="1"/>
      <c r="H9" s="2" t="s">
        <v>12</v>
      </c>
      <c r="I9" s="3"/>
      <c r="J9" s="1" t="s">
        <v>13</v>
      </c>
      <c r="K9" s="1"/>
      <c r="L9" s="1"/>
      <c r="M9" s="1"/>
      <c r="N9" s="1"/>
      <c r="O9" s="1"/>
      <c r="R9" s="2" t="s">
        <v>12</v>
      </c>
      <c r="S9" s="3"/>
      <c r="T9" s="1" t="s">
        <v>13</v>
      </c>
      <c r="V9" t="s">
        <v>10</v>
      </c>
      <c r="W9" t="s">
        <v>11</v>
      </c>
    </row>
    <row r="10" spans="2:23" x14ac:dyDescent="0.2">
      <c r="B10">
        <v>0.05</v>
      </c>
      <c r="D10">
        <f>B10</f>
        <v>0.05</v>
      </c>
      <c r="G10" s="1"/>
      <c r="H10">
        <f>(F13*D10)+(H20*D32)+I23</f>
        <v>0.3775</v>
      </c>
      <c r="I10">
        <f>1/(1+EXP(-H10))</f>
        <v>0.59326999210718723</v>
      </c>
      <c r="J10">
        <f>I10</f>
        <v>0.59326999210718723</v>
      </c>
      <c r="Q10" s="1"/>
      <c r="R10">
        <f>(P13*J10)+(Q19*J32)+S23</f>
        <v>1.10590596705977</v>
      </c>
      <c r="S10">
        <f>1/(1+EXP(-R10))</f>
        <v>0.75136506955231575</v>
      </c>
      <c r="T10">
        <f>S10</f>
        <v>0.75136506955231575</v>
      </c>
      <c r="V10">
        <v>0.01</v>
      </c>
      <c r="W10">
        <f>((V10-T10)^2)/2</f>
        <v>0.27481108317615499</v>
      </c>
    </row>
    <row r="11" spans="2:23" x14ac:dyDescent="0.2">
      <c r="F11" s="6">
        <f>F13-($C$5*F12)</f>
        <v>0.14978071613276281</v>
      </c>
      <c r="H11" s="7">
        <f>J10*(1-J10)</f>
        <v>0.24130070857232525</v>
      </c>
      <c r="J11" s="7">
        <f>K11+K20</f>
        <v>3.6350306393144682E-2</v>
      </c>
      <c r="K11" s="7">
        <f>L11*P13</f>
        <v>5.5399424651422793E-2</v>
      </c>
      <c r="L11" s="7">
        <f>T11*R11</f>
        <v>0.13849856162855698</v>
      </c>
      <c r="P11" s="6">
        <f>P13-($C$5*P12)</f>
        <v>0.35891647971788465</v>
      </c>
      <c r="R11" s="5">
        <f>T10*(1-T10)</f>
        <v>0.18681560180895948</v>
      </c>
      <c r="T11" s="5">
        <f>-(V10-T10)</f>
        <v>0.74136506955231574</v>
      </c>
    </row>
    <row r="12" spans="2:23" x14ac:dyDescent="0.2">
      <c r="F12" s="7">
        <f>G12*H11*J11</f>
        <v>4.385677344743468E-4</v>
      </c>
      <c r="G12" s="7">
        <f>D10</f>
        <v>0.05</v>
      </c>
      <c r="P12" s="5">
        <f>Q12*R11*T11</f>
        <v>8.216704056423077E-2</v>
      </c>
      <c r="Q12" s="5">
        <f>J10</f>
        <v>0.59326999210718723</v>
      </c>
    </row>
    <row r="13" spans="2:23" x14ac:dyDescent="0.2">
      <c r="E13" s="1" t="s">
        <v>2</v>
      </c>
      <c r="F13" s="4">
        <v>0.15</v>
      </c>
      <c r="L13" s="1"/>
      <c r="M13" s="1"/>
      <c r="N13" s="1"/>
      <c r="O13" s="1" t="s">
        <v>6</v>
      </c>
      <c r="P13" s="4">
        <v>0.4</v>
      </c>
    </row>
    <row r="19" spans="2:23" x14ac:dyDescent="0.2">
      <c r="P19" s="1" t="s">
        <v>7</v>
      </c>
      <c r="Q19" s="4">
        <v>0.45</v>
      </c>
    </row>
    <row r="20" spans="2:23" x14ac:dyDescent="0.2">
      <c r="G20" s="1" t="s">
        <v>3</v>
      </c>
      <c r="H20" s="4">
        <v>0.2</v>
      </c>
      <c r="K20" s="7">
        <f>L20*P24</f>
        <v>-1.9049118258278114E-2</v>
      </c>
      <c r="L20" s="7">
        <f>T31*R31</f>
        <v>-3.8098236516556229E-2</v>
      </c>
      <c r="Q20" s="5">
        <f>T11*R11*J32</f>
        <v>8.2667627847533259E-2</v>
      </c>
      <c r="W20" t="s">
        <v>14</v>
      </c>
    </row>
    <row r="21" spans="2:23" x14ac:dyDescent="0.2">
      <c r="H21" s="7">
        <f>H11*J11*D32</f>
        <v>8.771354689486937E-4</v>
      </c>
      <c r="Q21" s="6">
        <f>Q19-($C$5*Q20)</f>
        <v>0.4086661860762334</v>
      </c>
      <c r="W21">
        <f>W10+W32</f>
        <v>0.29837110876000272</v>
      </c>
    </row>
    <row r="22" spans="2:23" x14ac:dyDescent="0.2">
      <c r="H22" s="6">
        <f>H20-($C$5*H21)</f>
        <v>0.19956143226552567</v>
      </c>
    </row>
    <row r="23" spans="2:23" x14ac:dyDescent="0.2">
      <c r="I23">
        <v>0.35</v>
      </c>
      <c r="S23">
        <v>0.6</v>
      </c>
    </row>
    <row r="24" spans="2:23" x14ac:dyDescent="0.2">
      <c r="F24" s="1" t="s">
        <v>4</v>
      </c>
      <c r="G24" s="4">
        <v>0.25</v>
      </c>
      <c r="O24" s="1" t="s">
        <v>8</v>
      </c>
      <c r="P24" s="4">
        <v>0.5</v>
      </c>
    </row>
    <row r="25" spans="2:23" x14ac:dyDescent="0.2">
      <c r="G25" s="7">
        <f>J31*H31*D10</f>
        <v>4.977127352608601E-4</v>
      </c>
      <c r="P25" s="5">
        <f>T31*R31*J10</f>
        <v>-2.2602540477475067E-2</v>
      </c>
    </row>
    <row r="26" spans="2:23" x14ac:dyDescent="0.2">
      <c r="G26" s="6">
        <f>G24-($C$5*G25)</f>
        <v>0.24975114363236958</v>
      </c>
      <c r="P26" s="6">
        <f>P24-($C$5*P25)</f>
        <v>0.5113012702387375</v>
      </c>
    </row>
    <row r="27" spans="2:23" x14ac:dyDescent="0.2">
      <c r="K27" s="7">
        <f>L27*Q19</f>
        <v>6.2324352732850641E-2</v>
      </c>
      <c r="L27" s="7">
        <f>R11*T11</f>
        <v>0.13849856162855698</v>
      </c>
    </row>
    <row r="29" spans="2:23" x14ac:dyDescent="0.2">
      <c r="E29" s="1" t="s">
        <v>5</v>
      </c>
      <c r="F29" s="4">
        <v>0.3</v>
      </c>
      <c r="J29" s="1"/>
      <c r="K29" s="1"/>
      <c r="L29" s="1"/>
      <c r="M29" s="1"/>
      <c r="N29" s="1"/>
      <c r="O29" s="1" t="s">
        <v>9</v>
      </c>
      <c r="P29" s="4">
        <v>0.55000000000000004</v>
      </c>
    </row>
    <row r="30" spans="2:23" x14ac:dyDescent="0.2">
      <c r="F30" s="7">
        <f>J31*H31*D32</f>
        <v>9.954254705217202E-4</v>
      </c>
      <c r="P30" s="5">
        <f>Q30*R31*T31</f>
        <v>-2.2740242215978219E-2</v>
      </c>
      <c r="Q30" s="5">
        <f>J32</f>
        <v>0.59688437825976703</v>
      </c>
    </row>
    <row r="31" spans="2:23" x14ac:dyDescent="0.2">
      <c r="F31" s="6">
        <f>F29-($C$5*F30)</f>
        <v>0.29950228726473915</v>
      </c>
      <c r="H31" s="7">
        <f>J32*(1-J32)</f>
        <v>0.24061341724921839</v>
      </c>
      <c r="J31" s="7">
        <f>K27+K31</f>
        <v>4.1370322648744712E-2</v>
      </c>
      <c r="K31" s="7">
        <f>L31*P29</f>
        <v>-2.0954030084105929E-2</v>
      </c>
      <c r="L31" s="7">
        <f>T31*R31</f>
        <v>-3.8098236516556229E-2</v>
      </c>
      <c r="P31" s="6">
        <f>P29-($C$5*P30)</f>
        <v>0.56137012110798912</v>
      </c>
      <c r="R31" s="5">
        <f>T32*(1-T32)</f>
        <v>0.17551005281727122</v>
      </c>
      <c r="T31" s="5">
        <f>-(V32-T32)</f>
        <v>-0.21707153467853746</v>
      </c>
    </row>
    <row r="32" spans="2:23" x14ac:dyDescent="0.2">
      <c r="B32">
        <v>0.1</v>
      </c>
      <c r="D32">
        <f>B32</f>
        <v>0.1</v>
      </c>
      <c r="G32" s="1"/>
      <c r="H32">
        <f>(D32*F29)+(G24*D10)+I23</f>
        <v>0.39249999999999996</v>
      </c>
      <c r="I32">
        <f>1/(1+EXP(-H32))</f>
        <v>0.59688437825976703</v>
      </c>
      <c r="J32">
        <f>I32</f>
        <v>0.59688437825976703</v>
      </c>
      <c r="Q32" s="1"/>
      <c r="R32">
        <f>(J32*P29)+(P24*J10)+S23</f>
        <v>1.2249214040964653</v>
      </c>
      <c r="S32">
        <f>1/(1+EXP(-R32))</f>
        <v>0.77292846532146253</v>
      </c>
      <c r="T32">
        <f>S32</f>
        <v>0.77292846532146253</v>
      </c>
      <c r="V32">
        <v>0.99</v>
      </c>
      <c r="W32">
        <f>((V32-T32)^2)/2</f>
        <v>2.3560025583847746E-2</v>
      </c>
    </row>
    <row r="33" spans="2:23" x14ac:dyDescent="0.2">
      <c r="B33" s="2" t="s">
        <v>0</v>
      </c>
      <c r="C33" s="3"/>
      <c r="D33" s="1" t="s">
        <v>1</v>
      </c>
      <c r="E33" s="1"/>
      <c r="H33" s="2" t="s">
        <v>12</v>
      </c>
      <c r="I33" s="3"/>
      <c r="J33" s="1" t="s">
        <v>13</v>
      </c>
      <c r="K33" s="1"/>
      <c r="L33" s="1"/>
      <c r="M33" s="1"/>
      <c r="N33" s="1"/>
      <c r="O33" s="1"/>
      <c r="R33" s="2" t="s">
        <v>12</v>
      </c>
      <c r="S33" s="3"/>
      <c r="T33" s="1" t="s">
        <v>13</v>
      </c>
      <c r="V33" t="s">
        <v>10</v>
      </c>
      <c r="W33" t="s">
        <v>11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96F66295DD440BED485B479361458" ma:contentTypeVersion="8" ma:contentTypeDescription="Create a new document." ma:contentTypeScope="" ma:versionID="d77986e798df11cdf78a2a0047870e05">
  <xsd:schema xmlns:xsd="http://www.w3.org/2001/XMLSchema" xmlns:xs="http://www.w3.org/2001/XMLSchema" xmlns:p="http://schemas.microsoft.com/office/2006/metadata/properties" xmlns:ns2="fe21f240-de8e-4ff9-a0af-a3486adea3c6" targetNamespace="http://schemas.microsoft.com/office/2006/metadata/properties" ma:root="true" ma:fieldsID="a2eccaa9bed1cf71c294e4afb8f8f187" ns2:_="">
    <xsd:import namespace="fe21f240-de8e-4ff9-a0af-a3486adea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1f240-de8e-4ff9-a0af-a3486adea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7E56C-5178-41EA-BBD6-F30708F24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1f240-de8e-4ff9-a0af-a3486adea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66D47F-2C83-48F5-8F47-C272388B9388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e21f240-de8e-4ff9-a0af-a3486adea3c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6790F5-619B-4EDB-8F47-2B0943CC6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Forward Prop</vt:lpstr>
      <vt:lpstr>Forward Prop with Error</vt:lpstr>
      <vt:lpstr>Backprop (Output Layer) FIRST</vt:lpstr>
      <vt:lpstr>Backprop (Output Layer)</vt:lpstr>
      <vt:lpstr>Backprop (Hidden Layer)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Wache Holger</cp:lastModifiedBy>
  <dcterms:created xsi:type="dcterms:W3CDTF">2020-05-19T10:14:10Z</dcterms:created>
  <dcterms:modified xsi:type="dcterms:W3CDTF">2020-05-20T09:36:11Z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0x010100EBE96F66295DD440BED485B479361458</vt:lpwstr>
  </property>
</Properties>
</file>